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. BM 2022\1. INDICE DE SALUD MUNICIPAL 2012-2021\1. RESULTADOS\"/>
    </mc:Choice>
  </mc:AlternateContent>
  <xr:revisionPtr revIDLastSave="0" documentId="13_ncr:1_{16CB0C61-288E-45FB-85DC-7E6CC3F5E020}" xr6:coauthVersionLast="41" xr6:coauthVersionMax="45" xr10:uidLastSave="{00000000-0000-0000-0000-000000000000}"/>
  <bookViews>
    <workbookView xWindow="-120" yWindow="-120" windowWidth="29040" windowHeight="16440" tabRatio="805" xr2:uid="{00000000-000D-0000-FFFF-FFFF00000000}"/>
  </bookViews>
  <sheets>
    <sheet name="Chuquisaca 2020" sheetId="9" r:id="rId1"/>
    <sheet name="La Paz 2020" sheetId="10" r:id="rId2"/>
    <sheet name="Cochabamba 2020" sheetId="11" r:id="rId3"/>
    <sheet name="Oruro 2020" sheetId="12" r:id="rId4"/>
    <sheet name="Potosi 2020" sheetId="13" r:id="rId5"/>
    <sheet name="Tarija 2020" sheetId="14" r:id="rId6"/>
    <sheet name="Sta.Cruz 2020" sheetId="15" r:id="rId7"/>
    <sheet name="Beni 2020" sheetId="16" r:id="rId8"/>
    <sheet name="Pando 2020" sheetId="17" r:id="rId9"/>
    <sheet name="BOLIVIA 2020" sheetId="19" r:id="rId10"/>
    <sheet name="ISD 2020" sheetId="20" r:id="rId11"/>
  </sheets>
  <definedNames>
    <definedName name="_xlnm._FilterDatabase" localSheetId="7" hidden="1">'Beni 2020'!$S$2:$T$3</definedName>
    <definedName name="_xlnm._FilterDatabase" localSheetId="9" hidden="1">'BOLIVIA 2020'!$T$2:$U$351</definedName>
    <definedName name="_xlnm._FilterDatabase" localSheetId="0" hidden="1">'Chuquisaca 2020'!$S$2:$T$3</definedName>
    <definedName name="_xlnm._FilterDatabase" localSheetId="2" hidden="1">'Cochabamba 2020'!$S$2:$T$3</definedName>
    <definedName name="_xlnm._FilterDatabase" localSheetId="10" hidden="1">'ISD 2020'!$E$2:$F$14</definedName>
    <definedName name="_xlnm._FilterDatabase" localSheetId="1" hidden="1">'La Paz 2020'!$S$2:$T$3</definedName>
    <definedName name="_xlnm._FilterDatabase" localSheetId="3" hidden="1">'Oruro 2020'!$S$2:$T$3</definedName>
    <definedName name="_xlnm._FilterDatabase" localSheetId="8" hidden="1">'Pando 2020'!$S$2:$T$3</definedName>
    <definedName name="_xlnm._FilterDatabase" localSheetId="4" hidden="1">'Potosi 2020'!$S$2:$T$3</definedName>
    <definedName name="_xlnm._FilterDatabase" localSheetId="6" hidden="1">'Sta.Cruz 2020'!$S$2:$T$3</definedName>
    <definedName name="_xlnm._FilterDatabase" localSheetId="5" hidden="1">'Tarija 2020'!$S$2:$T$3</definedName>
  </definedNames>
  <calcPr calcId="181029"/>
</workbook>
</file>

<file path=xl/calcChain.xml><?xml version="1.0" encoding="utf-8"?>
<calcChain xmlns="http://schemas.openxmlformats.org/spreadsheetml/2006/main">
  <c r="F13" i="20" l="1"/>
  <c r="F12" i="20"/>
  <c r="F7" i="20" l="1"/>
  <c r="F11" i="20"/>
  <c r="F6" i="20"/>
  <c r="F8" i="20"/>
  <c r="F10" i="20"/>
  <c r="D18" i="20"/>
  <c r="F9" i="20"/>
  <c r="F4" i="20"/>
  <c r="F5" i="20"/>
  <c r="C18" i="20"/>
  <c r="U335" i="19"/>
  <c r="U315" i="19"/>
  <c r="U246" i="19"/>
  <c r="U351" i="19"/>
  <c r="T351" i="19"/>
  <c r="S351" i="19"/>
  <c r="R351" i="19"/>
  <c r="Q351" i="19"/>
  <c r="P351" i="19"/>
  <c r="O351" i="19"/>
  <c r="N351" i="19"/>
  <c r="M351" i="19"/>
  <c r="L351" i="19"/>
  <c r="K351" i="19"/>
  <c r="U350" i="19"/>
  <c r="T350" i="19"/>
  <c r="S350" i="19"/>
  <c r="R350" i="19"/>
  <c r="Q350" i="19"/>
  <c r="P350" i="19"/>
  <c r="O350" i="19"/>
  <c r="N350" i="19"/>
  <c r="M350" i="19"/>
  <c r="L350" i="19"/>
  <c r="K350" i="19"/>
  <c r="U349" i="19"/>
  <c r="T349" i="19"/>
  <c r="S349" i="19"/>
  <c r="R349" i="19"/>
  <c r="Q349" i="19"/>
  <c r="P349" i="19"/>
  <c r="O349" i="19"/>
  <c r="N349" i="19"/>
  <c r="M349" i="19"/>
  <c r="L349" i="19"/>
  <c r="K349" i="19"/>
  <c r="U348" i="19"/>
  <c r="T348" i="19"/>
  <c r="S348" i="19"/>
  <c r="R348" i="19"/>
  <c r="Q348" i="19"/>
  <c r="P348" i="19"/>
  <c r="O348" i="19"/>
  <c r="N348" i="19"/>
  <c r="M348" i="19"/>
  <c r="L348" i="19"/>
  <c r="K348" i="19"/>
  <c r="U347" i="19"/>
  <c r="T347" i="19"/>
  <c r="S347" i="19"/>
  <c r="R347" i="19"/>
  <c r="Q347" i="19"/>
  <c r="P347" i="19"/>
  <c r="O347" i="19"/>
  <c r="N347" i="19"/>
  <c r="M347" i="19"/>
  <c r="L347" i="19"/>
  <c r="K347" i="19"/>
  <c r="U346" i="19"/>
  <c r="T346" i="19"/>
  <c r="S346" i="19"/>
  <c r="R346" i="19"/>
  <c r="Q346" i="19"/>
  <c r="P346" i="19"/>
  <c r="O346" i="19"/>
  <c r="N346" i="19"/>
  <c r="M346" i="19"/>
  <c r="L346" i="19"/>
  <c r="K346" i="19"/>
  <c r="U345" i="19"/>
  <c r="T345" i="19"/>
  <c r="S345" i="19"/>
  <c r="R345" i="19"/>
  <c r="Q345" i="19"/>
  <c r="P345" i="19"/>
  <c r="O345" i="19"/>
  <c r="N345" i="19"/>
  <c r="M345" i="19"/>
  <c r="L345" i="19"/>
  <c r="K345" i="19"/>
  <c r="U344" i="19"/>
  <c r="T344" i="19"/>
  <c r="S344" i="19"/>
  <c r="R344" i="19"/>
  <c r="Q344" i="19"/>
  <c r="P344" i="19"/>
  <c r="O344" i="19"/>
  <c r="N344" i="19"/>
  <c r="M344" i="19"/>
  <c r="L344" i="19"/>
  <c r="K344" i="19"/>
  <c r="U343" i="19"/>
  <c r="T343" i="19"/>
  <c r="S343" i="19"/>
  <c r="R343" i="19"/>
  <c r="Q343" i="19"/>
  <c r="P343" i="19"/>
  <c r="O343" i="19"/>
  <c r="N343" i="19"/>
  <c r="M343" i="19"/>
  <c r="L343" i="19"/>
  <c r="K343" i="19"/>
  <c r="U342" i="19"/>
  <c r="T342" i="19"/>
  <c r="S342" i="19"/>
  <c r="R342" i="19"/>
  <c r="Q342" i="19"/>
  <c r="P342" i="19"/>
  <c r="O342" i="19"/>
  <c r="N342" i="19"/>
  <c r="M342" i="19"/>
  <c r="L342" i="19"/>
  <c r="K342" i="19"/>
  <c r="U341" i="19"/>
  <c r="T341" i="19"/>
  <c r="S341" i="19"/>
  <c r="R341" i="19"/>
  <c r="Q341" i="19"/>
  <c r="P341" i="19"/>
  <c r="O341" i="19"/>
  <c r="N341" i="19"/>
  <c r="M341" i="19"/>
  <c r="L341" i="19"/>
  <c r="K341" i="19"/>
  <c r="U340" i="19"/>
  <c r="T340" i="19"/>
  <c r="S340" i="19"/>
  <c r="R340" i="19"/>
  <c r="Q340" i="19"/>
  <c r="P340" i="19"/>
  <c r="O340" i="19"/>
  <c r="N340" i="19"/>
  <c r="M340" i="19"/>
  <c r="L340" i="19"/>
  <c r="K340" i="19"/>
  <c r="U339" i="19"/>
  <c r="T339" i="19"/>
  <c r="S339" i="19"/>
  <c r="R339" i="19"/>
  <c r="Q339" i="19"/>
  <c r="P339" i="19"/>
  <c r="O339" i="19"/>
  <c r="N339" i="19"/>
  <c r="M339" i="19"/>
  <c r="L339" i="19"/>
  <c r="K339" i="19"/>
  <c r="U338" i="19"/>
  <c r="T338" i="19"/>
  <c r="S338" i="19"/>
  <c r="R338" i="19"/>
  <c r="Q338" i="19"/>
  <c r="P338" i="19"/>
  <c r="O338" i="19"/>
  <c r="N338" i="19"/>
  <c r="M338" i="19"/>
  <c r="L338" i="19"/>
  <c r="K338" i="19"/>
  <c r="U337" i="19"/>
  <c r="T337" i="19"/>
  <c r="S337" i="19"/>
  <c r="R337" i="19"/>
  <c r="Q337" i="19"/>
  <c r="P337" i="19"/>
  <c r="O337" i="19"/>
  <c r="N337" i="19"/>
  <c r="M337" i="19"/>
  <c r="L337" i="19"/>
  <c r="K337" i="19"/>
  <c r="U336" i="19"/>
  <c r="T336" i="19"/>
  <c r="S336" i="19"/>
  <c r="R336" i="19"/>
  <c r="Q336" i="19"/>
  <c r="P336" i="19"/>
  <c r="O336" i="19"/>
  <c r="N336" i="19"/>
  <c r="M336" i="19"/>
  <c r="L336" i="19"/>
  <c r="K336" i="19"/>
  <c r="T335" i="19"/>
  <c r="S335" i="19"/>
  <c r="R335" i="19"/>
  <c r="Q335" i="19"/>
  <c r="P335" i="19"/>
  <c r="O335" i="19"/>
  <c r="N335" i="19"/>
  <c r="M335" i="19"/>
  <c r="L335" i="19"/>
  <c r="K335" i="19"/>
  <c r="U334" i="19"/>
  <c r="T334" i="19"/>
  <c r="S334" i="19"/>
  <c r="R334" i="19"/>
  <c r="Q334" i="19"/>
  <c r="P334" i="19"/>
  <c r="O334" i="19"/>
  <c r="N334" i="19"/>
  <c r="M334" i="19"/>
  <c r="L334" i="19"/>
  <c r="K334" i="19"/>
  <c r="U333" i="19"/>
  <c r="T333" i="19"/>
  <c r="S333" i="19"/>
  <c r="R333" i="19"/>
  <c r="Q333" i="19"/>
  <c r="P333" i="19"/>
  <c r="O333" i="19"/>
  <c r="N333" i="19"/>
  <c r="M333" i="19"/>
  <c r="L333" i="19"/>
  <c r="K333" i="19"/>
  <c r="U332" i="19"/>
  <c r="T332" i="19"/>
  <c r="S332" i="19"/>
  <c r="R332" i="19"/>
  <c r="Q332" i="19"/>
  <c r="P332" i="19"/>
  <c r="O332" i="19"/>
  <c r="N332" i="19"/>
  <c r="M332" i="19"/>
  <c r="L332" i="19"/>
  <c r="K332" i="19"/>
  <c r="U331" i="19"/>
  <c r="T331" i="19"/>
  <c r="S331" i="19"/>
  <c r="R331" i="19"/>
  <c r="Q331" i="19"/>
  <c r="P331" i="19"/>
  <c r="O331" i="19"/>
  <c r="N331" i="19"/>
  <c r="M331" i="19"/>
  <c r="L331" i="19"/>
  <c r="K331" i="19"/>
  <c r="U330" i="19"/>
  <c r="T330" i="19"/>
  <c r="S330" i="19"/>
  <c r="R330" i="19"/>
  <c r="Q330" i="19"/>
  <c r="P330" i="19"/>
  <c r="O330" i="19"/>
  <c r="N330" i="19"/>
  <c r="M330" i="19"/>
  <c r="L330" i="19"/>
  <c r="K330" i="19"/>
  <c r="U329" i="19"/>
  <c r="T329" i="19"/>
  <c r="S329" i="19"/>
  <c r="R329" i="19"/>
  <c r="Q329" i="19"/>
  <c r="P329" i="19"/>
  <c r="O329" i="19"/>
  <c r="N329" i="19"/>
  <c r="M329" i="19"/>
  <c r="L329" i="19"/>
  <c r="K329" i="19"/>
  <c r="U328" i="19"/>
  <c r="T328" i="19"/>
  <c r="S328" i="19"/>
  <c r="R328" i="19"/>
  <c r="Q328" i="19"/>
  <c r="P328" i="19"/>
  <c r="O328" i="19"/>
  <c r="N328" i="19"/>
  <c r="M328" i="19"/>
  <c r="L328" i="19"/>
  <c r="K328" i="19"/>
  <c r="U327" i="19"/>
  <c r="T327" i="19"/>
  <c r="S327" i="19"/>
  <c r="R327" i="19"/>
  <c r="Q327" i="19"/>
  <c r="P327" i="19"/>
  <c r="O327" i="19"/>
  <c r="N327" i="19"/>
  <c r="M327" i="19"/>
  <c r="L327" i="19"/>
  <c r="K327" i="19"/>
  <c r="U326" i="19"/>
  <c r="T326" i="19"/>
  <c r="S326" i="19"/>
  <c r="R326" i="19"/>
  <c r="Q326" i="19"/>
  <c r="P326" i="19"/>
  <c r="O326" i="19"/>
  <c r="N326" i="19"/>
  <c r="M326" i="19"/>
  <c r="L326" i="19"/>
  <c r="K326" i="19"/>
  <c r="U325" i="19"/>
  <c r="T325" i="19"/>
  <c r="S325" i="19"/>
  <c r="R325" i="19"/>
  <c r="Q325" i="19"/>
  <c r="P325" i="19"/>
  <c r="O325" i="19"/>
  <c r="N325" i="19"/>
  <c r="M325" i="19"/>
  <c r="L325" i="19"/>
  <c r="K325" i="19"/>
  <c r="U324" i="19"/>
  <c r="T324" i="19"/>
  <c r="S324" i="19"/>
  <c r="R324" i="19"/>
  <c r="Q324" i="19"/>
  <c r="P324" i="19"/>
  <c r="O324" i="19"/>
  <c r="N324" i="19"/>
  <c r="M324" i="19"/>
  <c r="L324" i="19"/>
  <c r="K324" i="19"/>
  <c r="U323" i="19"/>
  <c r="T323" i="19"/>
  <c r="S323" i="19"/>
  <c r="R323" i="19"/>
  <c r="Q323" i="19"/>
  <c r="P323" i="19"/>
  <c r="O323" i="19"/>
  <c r="N323" i="19"/>
  <c r="M323" i="19"/>
  <c r="L323" i="19"/>
  <c r="K323" i="19"/>
  <c r="U322" i="19"/>
  <c r="T322" i="19"/>
  <c r="S322" i="19"/>
  <c r="R322" i="19"/>
  <c r="Q322" i="19"/>
  <c r="P322" i="19"/>
  <c r="O322" i="19"/>
  <c r="N322" i="19"/>
  <c r="M322" i="19"/>
  <c r="L322" i="19"/>
  <c r="K322" i="19"/>
  <c r="U321" i="19"/>
  <c r="T321" i="19"/>
  <c r="S321" i="19"/>
  <c r="R321" i="19"/>
  <c r="Q321" i="19"/>
  <c r="P321" i="19"/>
  <c r="O321" i="19"/>
  <c r="N321" i="19"/>
  <c r="M321" i="19"/>
  <c r="L321" i="19"/>
  <c r="K321" i="19"/>
  <c r="U320" i="19"/>
  <c r="T320" i="19"/>
  <c r="S320" i="19"/>
  <c r="R320" i="19"/>
  <c r="Q320" i="19"/>
  <c r="P320" i="19"/>
  <c r="O320" i="19"/>
  <c r="N320" i="19"/>
  <c r="M320" i="19"/>
  <c r="L320" i="19"/>
  <c r="K320" i="19"/>
  <c r="U319" i="19"/>
  <c r="T319" i="19"/>
  <c r="S319" i="19"/>
  <c r="R319" i="19"/>
  <c r="Q319" i="19"/>
  <c r="P319" i="19"/>
  <c r="O319" i="19"/>
  <c r="N319" i="19"/>
  <c r="M319" i="19"/>
  <c r="L319" i="19"/>
  <c r="K319" i="19"/>
  <c r="U318" i="19"/>
  <c r="T318" i="19"/>
  <c r="S318" i="19"/>
  <c r="R318" i="19"/>
  <c r="Q318" i="19"/>
  <c r="P318" i="19"/>
  <c r="O318" i="19"/>
  <c r="N318" i="19"/>
  <c r="M318" i="19"/>
  <c r="L318" i="19"/>
  <c r="K318" i="19"/>
  <c r="U317" i="19"/>
  <c r="T317" i="19"/>
  <c r="S317" i="19"/>
  <c r="R317" i="19"/>
  <c r="Q317" i="19"/>
  <c r="P317" i="19"/>
  <c r="O317" i="19"/>
  <c r="N317" i="19"/>
  <c r="M317" i="19"/>
  <c r="L317" i="19"/>
  <c r="K317" i="19"/>
  <c r="U316" i="19"/>
  <c r="T316" i="19"/>
  <c r="S316" i="19"/>
  <c r="R316" i="19"/>
  <c r="Q316" i="19"/>
  <c r="P316" i="19"/>
  <c r="O316" i="19"/>
  <c r="N316" i="19"/>
  <c r="M316" i="19"/>
  <c r="L316" i="19"/>
  <c r="K316" i="19"/>
  <c r="T315" i="19"/>
  <c r="S315" i="19"/>
  <c r="R315" i="19"/>
  <c r="Q315" i="19"/>
  <c r="P315" i="19"/>
  <c r="O315" i="19"/>
  <c r="N315" i="19"/>
  <c r="M315" i="19"/>
  <c r="L315" i="19"/>
  <c r="K315" i="19"/>
  <c r="U314" i="19"/>
  <c r="T314" i="19"/>
  <c r="S314" i="19"/>
  <c r="R314" i="19"/>
  <c r="Q314" i="19"/>
  <c r="P314" i="19"/>
  <c r="O314" i="19"/>
  <c r="N314" i="19"/>
  <c r="M314" i="19"/>
  <c r="L314" i="19"/>
  <c r="K314" i="19"/>
  <c r="U313" i="19"/>
  <c r="T313" i="19"/>
  <c r="S313" i="19"/>
  <c r="R313" i="19"/>
  <c r="Q313" i="19"/>
  <c r="P313" i="19"/>
  <c r="O313" i="19"/>
  <c r="N313" i="19"/>
  <c r="M313" i="19"/>
  <c r="L313" i="19"/>
  <c r="K313" i="19"/>
  <c r="U312" i="19"/>
  <c r="T312" i="19"/>
  <c r="S312" i="19"/>
  <c r="R312" i="19"/>
  <c r="Q312" i="19"/>
  <c r="P312" i="19"/>
  <c r="O312" i="19"/>
  <c r="N312" i="19"/>
  <c r="M312" i="19"/>
  <c r="L312" i="19"/>
  <c r="K312" i="19"/>
  <c r="U311" i="19"/>
  <c r="T311" i="19"/>
  <c r="S311" i="19"/>
  <c r="R311" i="19"/>
  <c r="Q311" i="19"/>
  <c r="P311" i="19"/>
  <c r="O311" i="19"/>
  <c r="N311" i="19"/>
  <c r="M311" i="19"/>
  <c r="L311" i="19"/>
  <c r="K311" i="19"/>
  <c r="U310" i="19"/>
  <c r="T310" i="19"/>
  <c r="S310" i="19"/>
  <c r="R310" i="19"/>
  <c r="Q310" i="19"/>
  <c r="P310" i="19"/>
  <c r="O310" i="19"/>
  <c r="N310" i="19"/>
  <c r="M310" i="19"/>
  <c r="L310" i="19"/>
  <c r="K310" i="19"/>
  <c r="U309" i="19"/>
  <c r="T309" i="19"/>
  <c r="S309" i="19"/>
  <c r="R309" i="19"/>
  <c r="Q309" i="19"/>
  <c r="P309" i="19"/>
  <c r="O309" i="19"/>
  <c r="N309" i="19"/>
  <c r="M309" i="19"/>
  <c r="L309" i="19"/>
  <c r="K309" i="19"/>
  <c r="U308" i="19"/>
  <c r="T308" i="19"/>
  <c r="S308" i="19"/>
  <c r="R308" i="19"/>
  <c r="Q308" i="19"/>
  <c r="P308" i="19"/>
  <c r="O308" i="19"/>
  <c r="N308" i="19"/>
  <c r="M308" i="19"/>
  <c r="L308" i="19"/>
  <c r="K308" i="19"/>
  <c r="U307" i="19"/>
  <c r="T307" i="19"/>
  <c r="S307" i="19"/>
  <c r="R307" i="19"/>
  <c r="Q307" i="19"/>
  <c r="P307" i="19"/>
  <c r="O307" i="19"/>
  <c r="N307" i="19"/>
  <c r="M307" i="19"/>
  <c r="L307" i="19"/>
  <c r="K307" i="19"/>
  <c r="U306" i="19"/>
  <c r="T306" i="19"/>
  <c r="S306" i="19"/>
  <c r="R306" i="19"/>
  <c r="Q306" i="19"/>
  <c r="P306" i="19"/>
  <c r="O306" i="19"/>
  <c r="N306" i="19"/>
  <c r="M306" i="19"/>
  <c r="L306" i="19"/>
  <c r="K306" i="19"/>
  <c r="U305" i="19"/>
  <c r="T305" i="19"/>
  <c r="S305" i="19"/>
  <c r="R305" i="19"/>
  <c r="Q305" i="19"/>
  <c r="P305" i="19"/>
  <c r="O305" i="19"/>
  <c r="N305" i="19"/>
  <c r="M305" i="19"/>
  <c r="L305" i="19"/>
  <c r="K305" i="19"/>
  <c r="U304" i="19"/>
  <c r="T304" i="19"/>
  <c r="S304" i="19"/>
  <c r="R304" i="19"/>
  <c r="Q304" i="19"/>
  <c r="P304" i="19"/>
  <c r="O304" i="19"/>
  <c r="N304" i="19"/>
  <c r="M304" i="19"/>
  <c r="L304" i="19"/>
  <c r="K304" i="19"/>
  <c r="U303" i="19"/>
  <c r="T303" i="19"/>
  <c r="S303" i="19"/>
  <c r="R303" i="19"/>
  <c r="Q303" i="19"/>
  <c r="P303" i="19"/>
  <c r="O303" i="19"/>
  <c r="N303" i="19"/>
  <c r="M303" i="19"/>
  <c r="L303" i="19"/>
  <c r="K303" i="19"/>
  <c r="U302" i="19"/>
  <c r="T302" i="19"/>
  <c r="S302" i="19"/>
  <c r="R302" i="19"/>
  <c r="Q302" i="19"/>
  <c r="P302" i="19"/>
  <c r="O302" i="19"/>
  <c r="N302" i="19"/>
  <c r="M302" i="19"/>
  <c r="L302" i="19"/>
  <c r="K302" i="19"/>
  <c r="U301" i="19"/>
  <c r="T301" i="19"/>
  <c r="S301" i="19"/>
  <c r="R301" i="19"/>
  <c r="Q301" i="19"/>
  <c r="P301" i="19"/>
  <c r="O301" i="19"/>
  <c r="N301" i="19"/>
  <c r="M301" i="19"/>
  <c r="L301" i="19"/>
  <c r="K301" i="19"/>
  <c r="U300" i="19"/>
  <c r="T300" i="19"/>
  <c r="S300" i="19"/>
  <c r="R300" i="19"/>
  <c r="Q300" i="19"/>
  <c r="P300" i="19"/>
  <c r="O300" i="19"/>
  <c r="N300" i="19"/>
  <c r="M300" i="19"/>
  <c r="L300" i="19"/>
  <c r="K300" i="19"/>
  <c r="U299" i="19"/>
  <c r="T299" i="19"/>
  <c r="S299" i="19"/>
  <c r="R299" i="19"/>
  <c r="Q299" i="19"/>
  <c r="P299" i="19"/>
  <c r="O299" i="19"/>
  <c r="N299" i="19"/>
  <c r="M299" i="19"/>
  <c r="L299" i="19"/>
  <c r="K299" i="19"/>
  <c r="U298" i="19"/>
  <c r="T298" i="19"/>
  <c r="S298" i="19"/>
  <c r="R298" i="19"/>
  <c r="Q298" i="19"/>
  <c r="P298" i="19"/>
  <c r="O298" i="19"/>
  <c r="N298" i="19"/>
  <c r="M298" i="19"/>
  <c r="L298" i="19"/>
  <c r="K298" i="19"/>
  <c r="U297" i="19"/>
  <c r="T297" i="19"/>
  <c r="S297" i="19"/>
  <c r="R297" i="19"/>
  <c r="Q297" i="19"/>
  <c r="P297" i="19"/>
  <c r="O297" i="19"/>
  <c r="N297" i="19"/>
  <c r="M297" i="19"/>
  <c r="L297" i="19"/>
  <c r="K297" i="19"/>
  <c r="U296" i="19"/>
  <c r="T296" i="19"/>
  <c r="S296" i="19"/>
  <c r="R296" i="19"/>
  <c r="Q296" i="19"/>
  <c r="P296" i="19"/>
  <c r="O296" i="19"/>
  <c r="N296" i="19"/>
  <c r="M296" i="19"/>
  <c r="L296" i="19"/>
  <c r="K296" i="19"/>
  <c r="U295" i="19"/>
  <c r="T295" i="19"/>
  <c r="S295" i="19"/>
  <c r="R295" i="19"/>
  <c r="Q295" i="19"/>
  <c r="P295" i="19"/>
  <c r="O295" i="19"/>
  <c r="N295" i="19"/>
  <c r="M295" i="19"/>
  <c r="L295" i="19"/>
  <c r="K295" i="19"/>
  <c r="U294" i="19"/>
  <c r="T294" i="19"/>
  <c r="S294" i="19"/>
  <c r="R294" i="19"/>
  <c r="Q294" i="19"/>
  <c r="P294" i="19"/>
  <c r="O294" i="19"/>
  <c r="N294" i="19"/>
  <c r="M294" i="19"/>
  <c r="L294" i="19"/>
  <c r="K294" i="19"/>
  <c r="U293" i="19"/>
  <c r="T293" i="19"/>
  <c r="S293" i="19"/>
  <c r="R293" i="19"/>
  <c r="Q293" i="19"/>
  <c r="P293" i="19"/>
  <c r="O293" i="19"/>
  <c r="N293" i="19"/>
  <c r="M293" i="19"/>
  <c r="L293" i="19"/>
  <c r="K293" i="19"/>
  <c r="U292" i="19"/>
  <c r="T292" i="19"/>
  <c r="S292" i="19"/>
  <c r="R292" i="19"/>
  <c r="Q292" i="19"/>
  <c r="P292" i="19"/>
  <c r="O292" i="19"/>
  <c r="N292" i="19"/>
  <c r="M292" i="19"/>
  <c r="L292" i="19"/>
  <c r="K292" i="19"/>
  <c r="U291" i="19"/>
  <c r="T291" i="19"/>
  <c r="S291" i="19"/>
  <c r="R291" i="19"/>
  <c r="Q291" i="19"/>
  <c r="P291" i="19"/>
  <c r="O291" i="19"/>
  <c r="N291" i="19"/>
  <c r="M291" i="19"/>
  <c r="L291" i="19"/>
  <c r="K291" i="19"/>
  <c r="U290" i="19"/>
  <c r="T290" i="19"/>
  <c r="S290" i="19"/>
  <c r="R290" i="19"/>
  <c r="Q290" i="19"/>
  <c r="P290" i="19"/>
  <c r="O290" i="19"/>
  <c r="N290" i="19"/>
  <c r="M290" i="19"/>
  <c r="L290" i="19"/>
  <c r="K290" i="19"/>
  <c r="U289" i="19"/>
  <c r="T289" i="19"/>
  <c r="S289" i="19"/>
  <c r="R289" i="19"/>
  <c r="Q289" i="19"/>
  <c r="P289" i="19"/>
  <c r="O289" i="19"/>
  <c r="N289" i="19"/>
  <c r="M289" i="19"/>
  <c r="L289" i="19"/>
  <c r="K289" i="19"/>
  <c r="U288" i="19"/>
  <c r="T288" i="19"/>
  <c r="S288" i="19"/>
  <c r="R288" i="19"/>
  <c r="Q288" i="19"/>
  <c r="P288" i="19"/>
  <c r="O288" i="19"/>
  <c r="N288" i="19"/>
  <c r="M288" i="19"/>
  <c r="L288" i="19"/>
  <c r="K288" i="19"/>
  <c r="U287" i="19"/>
  <c r="T287" i="19"/>
  <c r="S287" i="19"/>
  <c r="R287" i="19"/>
  <c r="Q287" i="19"/>
  <c r="P287" i="19"/>
  <c r="O287" i="19"/>
  <c r="N287" i="19"/>
  <c r="M287" i="19"/>
  <c r="L287" i="19"/>
  <c r="K287" i="19"/>
  <c r="U286" i="19"/>
  <c r="T286" i="19"/>
  <c r="S286" i="19"/>
  <c r="R286" i="19"/>
  <c r="Q286" i="19"/>
  <c r="P286" i="19"/>
  <c r="O286" i="19"/>
  <c r="N286" i="19"/>
  <c r="M286" i="19"/>
  <c r="L286" i="19"/>
  <c r="K286" i="19"/>
  <c r="U285" i="19"/>
  <c r="T285" i="19"/>
  <c r="S285" i="19"/>
  <c r="R285" i="19"/>
  <c r="Q285" i="19"/>
  <c r="P285" i="19"/>
  <c r="O285" i="19"/>
  <c r="N285" i="19"/>
  <c r="M285" i="19"/>
  <c r="L285" i="19"/>
  <c r="K285" i="19"/>
  <c r="U284" i="19"/>
  <c r="T284" i="19"/>
  <c r="S284" i="19"/>
  <c r="R284" i="19"/>
  <c r="Q284" i="19"/>
  <c r="P284" i="19"/>
  <c r="O284" i="19"/>
  <c r="N284" i="19"/>
  <c r="M284" i="19"/>
  <c r="L284" i="19"/>
  <c r="K284" i="19"/>
  <c r="U283" i="19"/>
  <c r="T283" i="19"/>
  <c r="S283" i="19"/>
  <c r="R283" i="19"/>
  <c r="Q283" i="19"/>
  <c r="P283" i="19"/>
  <c r="O283" i="19"/>
  <c r="N283" i="19"/>
  <c r="M283" i="19"/>
  <c r="L283" i="19"/>
  <c r="K283" i="19"/>
  <c r="U282" i="19"/>
  <c r="T282" i="19"/>
  <c r="S282" i="19"/>
  <c r="R282" i="19"/>
  <c r="Q282" i="19"/>
  <c r="P282" i="19"/>
  <c r="O282" i="19"/>
  <c r="N282" i="19"/>
  <c r="M282" i="19"/>
  <c r="L282" i="19"/>
  <c r="K282" i="19"/>
  <c r="U281" i="19"/>
  <c r="T281" i="19"/>
  <c r="S281" i="19"/>
  <c r="R281" i="19"/>
  <c r="Q281" i="19"/>
  <c r="P281" i="19"/>
  <c r="O281" i="19"/>
  <c r="N281" i="19"/>
  <c r="M281" i="19"/>
  <c r="L281" i="19"/>
  <c r="K281" i="19"/>
  <c r="U280" i="19"/>
  <c r="T280" i="19"/>
  <c r="S280" i="19"/>
  <c r="R280" i="19"/>
  <c r="Q280" i="19"/>
  <c r="P280" i="19"/>
  <c r="O280" i="19"/>
  <c r="N280" i="19"/>
  <c r="M280" i="19"/>
  <c r="L280" i="19"/>
  <c r="K280" i="19"/>
  <c r="U279" i="19"/>
  <c r="T279" i="19"/>
  <c r="S279" i="19"/>
  <c r="R279" i="19"/>
  <c r="Q279" i="19"/>
  <c r="P279" i="19"/>
  <c r="O279" i="19"/>
  <c r="N279" i="19"/>
  <c r="M279" i="19"/>
  <c r="L279" i="19"/>
  <c r="K279" i="19"/>
  <c r="U278" i="19"/>
  <c r="T278" i="19"/>
  <c r="S278" i="19"/>
  <c r="R278" i="19"/>
  <c r="Q278" i="19"/>
  <c r="P278" i="19"/>
  <c r="O278" i="19"/>
  <c r="N278" i="19"/>
  <c r="M278" i="19"/>
  <c r="L278" i="19"/>
  <c r="K278" i="19"/>
  <c r="U277" i="19"/>
  <c r="T277" i="19"/>
  <c r="S277" i="19"/>
  <c r="R277" i="19"/>
  <c r="Q277" i="19"/>
  <c r="P277" i="19"/>
  <c r="O277" i="19"/>
  <c r="N277" i="19"/>
  <c r="M277" i="19"/>
  <c r="L277" i="19"/>
  <c r="K277" i="19"/>
  <c r="U276" i="19"/>
  <c r="T276" i="19"/>
  <c r="S276" i="19"/>
  <c r="R276" i="19"/>
  <c r="Q276" i="19"/>
  <c r="P276" i="19"/>
  <c r="O276" i="19"/>
  <c r="N276" i="19"/>
  <c r="M276" i="19"/>
  <c r="L276" i="19"/>
  <c r="K276" i="19"/>
  <c r="U275" i="19"/>
  <c r="T275" i="19"/>
  <c r="S275" i="19"/>
  <c r="R275" i="19"/>
  <c r="Q275" i="19"/>
  <c r="P275" i="19"/>
  <c r="O275" i="19"/>
  <c r="N275" i="19"/>
  <c r="M275" i="19"/>
  <c r="L275" i="19"/>
  <c r="K275" i="19"/>
  <c r="U274" i="19"/>
  <c r="T274" i="19"/>
  <c r="S274" i="19"/>
  <c r="R274" i="19"/>
  <c r="Q274" i="19"/>
  <c r="P274" i="19"/>
  <c r="O274" i="19"/>
  <c r="N274" i="19"/>
  <c r="M274" i="19"/>
  <c r="L274" i="19"/>
  <c r="K274" i="19"/>
  <c r="U273" i="19"/>
  <c r="T273" i="19"/>
  <c r="S273" i="19"/>
  <c r="R273" i="19"/>
  <c r="Q273" i="19"/>
  <c r="P273" i="19"/>
  <c r="O273" i="19"/>
  <c r="N273" i="19"/>
  <c r="M273" i="19"/>
  <c r="L273" i="19"/>
  <c r="K273" i="19"/>
  <c r="U272" i="19"/>
  <c r="T272" i="19"/>
  <c r="S272" i="19"/>
  <c r="R272" i="19"/>
  <c r="Q272" i="19"/>
  <c r="P272" i="19"/>
  <c r="O272" i="19"/>
  <c r="N272" i="19"/>
  <c r="M272" i="19"/>
  <c r="L272" i="19"/>
  <c r="K272" i="19"/>
  <c r="U271" i="19"/>
  <c r="T271" i="19"/>
  <c r="S271" i="19"/>
  <c r="R271" i="19"/>
  <c r="Q271" i="19"/>
  <c r="P271" i="19"/>
  <c r="O271" i="19"/>
  <c r="N271" i="19"/>
  <c r="M271" i="19"/>
  <c r="L271" i="19"/>
  <c r="K271" i="19"/>
  <c r="U270" i="19"/>
  <c r="T270" i="19"/>
  <c r="S270" i="19"/>
  <c r="R270" i="19"/>
  <c r="Q270" i="19"/>
  <c r="P270" i="19"/>
  <c r="O270" i="19"/>
  <c r="N270" i="19"/>
  <c r="M270" i="19"/>
  <c r="L270" i="19"/>
  <c r="K270" i="19"/>
  <c r="U269" i="19"/>
  <c r="T269" i="19"/>
  <c r="S269" i="19"/>
  <c r="R269" i="19"/>
  <c r="Q269" i="19"/>
  <c r="P269" i="19"/>
  <c r="O269" i="19"/>
  <c r="N269" i="19"/>
  <c r="M269" i="19"/>
  <c r="L269" i="19"/>
  <c r="K269" i="19"/>
  <c r="U268" i="19"/>
  <c r="T268" i="19"/>
  <c r="S268" i="19"/>
  <c r="R268" i="19"/>
  <c r="Q268" i="19"/>
  <c r="P268" i="19"/>
  <c r="O268" i="19"/>
  <c r="N268" i="19"/>
  <c r="M268" i="19"/>
  <c r="L268" i="19"/>
  <c r="K268" i="19"/>
  <c r="U267" i="19"/>
  <c r="T267" i="19"/>
  <c r="S267" i="19"/>
  <c r="R267" i="19"/>
  <c r="Q267" i="19"/>
  <c r="P267" i="19"/>
  <c r="O267" i="19"/>
  <c r="N267" i="19"/>
  <c r="M267" i="19"/>
  <c r="L267" i="19"/>
  <c r="K267" i="19"/>
  <c r="U266" i="19"/>
  <c r="T266" i="19"/>
  <c r="S266" i="19"/>
  <c r="R266" i="19"/>
  <c r="Q266" i="19"/>
  <c r="P266" i="19"/>
  <c r="O266" i="19"/>
  <c r="N266" i="19"/>
  <c r="M266" i="19"/>
  <c r="L266" i="19"/>
  <c r="K266" i="19"/>
  <c r="U265" i="19"/>
  <c r="T265" i="19"/>
  <c r="S265" i="19"/>
  <c r="R265" i="19"/>
  <c r="Q265" i="19"/>
  <c r="P265" i="19"/>
  <c r="O265" i="19"/>
  <c r="N265" i="19"/>
  <c r="M265" i="19"/>
  <c r="L265" i="19"/>
  <c r="K265" i="19"/>
  <c r="U264" i="19"/>
  <c r="T264" i="19"/>
  <c r="S264" i="19"/>
  <c r="R264" i="19"/>
  <c r="Q264" i="19"/>
  <c r="P264" i="19"/>
  <c r="O264" i="19"/>
  <c r="N264" i="19"/>
  <c r="M264" i="19"/>
  <c r="L264" i="19"/>
  <c r="K264" i="19"/>
  <c r="U263" i="19"/>
  <c r="T263" i="19"/>
  <c r="S263" i="19"/>
  <c r="R263" i="19"/>
  <c r="Q263" i="19"/>
  <c r="P263" i="19"/>
  <c r="O263" i="19"/>
  <c r="N263" i="19"/>
  <c r="M263" i="19"/>
  <c r="L263" i="19"/>
  <c r="K263" i="19"/>
  <c r="U262" i="19"/>
  <c r="T262" i="19"/>
  <c r="S262" i="19"/>
  <c r="R262" i="19"/>
  <c r="Q262" i="19"/>
  <c r="P262" i="19"/>
  <c r="O262" i="19"/>
  <c r="N262" i="19"/>
  <c r="M262" i="19"/>
  <c r="L262" i="19"/>
  <c r="K262" i="19"/>
  <c r="U261" i="19"/>
  <c r="T261" i="19"/>
  <c r="S261" i="19"/>
  <c r="R261" i="19"/>
  <c r="Q261" i="19"/>
  <c r="P261" i="19"/>
  <c r="O261" i="19"/>
  <c r="N261" i="19"/>
  <c r="M261" i="19"/>
  <c r="L261" i="19"/>
  <c r="K261" i="19"/>
  <c r="U260" i="19"/>
  <c r="T260" i="19"/>
  <c r="S260" i="19"/>
  <c r="R260" i="19"/>
  <c r="Q260" i="19"/>
  <c r="P260" i="19"/>
  <c r="O260" i="19"/>
  <c r="N260" i="19"/>
  <c r="M260" i="19"/>
  <c r="L260" i="19"/>
  <c r="K260" i="19"/>
  <c r="U259" i="19"/>
  <c r="T259" i="19"/>
  <c r="S259" i="19"/>
  <c r="R259" i="19"/>
  <c r="Q259" i="19"/>
  <c r="P259" i="19"/>
  <c r="O259" i="19"/>
  <c r="N259" i="19"/>
  <c r="M259" i="19"/>
  <c r="L259" i="19"/>
  <c r="K259" i="19"/>
  <c r="U258" i="19"/>
  <c r="T258" i="19"/>
  <c r="S258" i="19"/>
  <c r="R258" i="19"/>
  <c r="Q258" i="19"/>
  <c r="P258" i="19"/>
  <c r="O258" i="19"/>
  <c r="N258" i="19"/>
  <c r="M258" i="19"/>
  <c r="L258" i="19"/>
  <c r="K258" i="19"/>
  <c r="U257" i="19"/>
  <c r="T257" i="19"/>
  <c r="S257" i="19"/>
  <c r="R257" i="19"/>
  <c r="Q257" i="19"/>
  <c r="P257" i="19"/>
  <c r="O257" i="19"/>
  <c r="N257" i="19"/>
  <c r="M257" i="19"/>
  <c r="L257" i="19"/>
  <c r="K257" i="19"/>
  <c r="U256" i="19"/>
  <c r="T256" i="19"/>
  <c r="S256" i="19"/>
  <c r="R256" i="19"/>
  <c r="Q256" i="19"/>
  <c r="P256" i="19"/>
  <c r="O256" i="19"/>
  <c r="N256" i="19"/>
  <c r="M256" i="19"/>
  <c r="L256" i="19"/>
  <c r="K256" i="19"/>
  <c r="U255" i="19"/>
  <c r="T255" i="19"/>
  <c r="S255" i="19"/>
  <c r="R255" i="19"/>
  <c r="Q255" i="19"/>
  <c r="P255" i="19"/>
  <c r="O255" i="19"/>
  <c r="N255" i="19"/>
  <c r="M255" i="19"/>
  <c r="L255" i="19"/>
  <c r="K255" i="19"/>
  <c r="U254" i="19"/>
  <c r="T254" i="19"/>
  <c r="S254" i="19"/>
  <c r="R254" i="19"/>
  <c r="Q254" i="19"/>
  <c r="P254" i="19"/>
  <c r="O254" i="19"/>
  <c r="N254" i="19"/>
  <c r="M254" i="19"/>
  <c r="L254" i="19"/>
  <c r="K254" i="19"/>
  <c r="U253" i="19"/>
  <c r="T253" i="19"/>
  <c r="S253" i="19"/>
  <c r="R253" i="19"/>
  <c r="Q253" i="19"/>
  <c r="P253" i="19"/>
  <c r="O253" i="19"/>
  <c r="N253" i="19"/>
  <c r="M253" i="19"/>
  <c r="L253" i="19"/>
  <c r="K253" i="19"/>
  <c r="U252" i="19"/>
  <c r="T252" i="19"/>
  <c r="S252" i="19"/>
  <c r="R252" i="19"/>
  <c r="Q252" i="19"/>
  <c r="P252" i="19"/>
  <c r="O252" i="19"/>
  <c r="N252" i="19"/>
  <c r="M252" i="19"/>
  <c r="L252" i="19"/>
  <c r="K252" i="19"/>
  <c r="U251" i="19"/>
  <c r="T251" i="19"/>
  <c r="S251" i="19"/>
  <c r="R251" i="19"/>
  <c r="Q251" i="19"/>
  <c r="P251" i="19"/>
  <c r="O251" i="19"/>
  <c r="N251" i="19"/>
  <c r="M251" i="19"/>
  <c r="L251" i="19"/>
  <c r="K251" i="19"/>
  <c r="U250" i="19"/>
  <c r="T250" i="19"/>
  <c r="S250" i="19"/>
  <c r="R250" i="19"/>
  <c r="Q250" i="19"/>
  <c r="P250" i="19"/>
  <c r="O250" i="19"/>
  <c r="N250" i="19"/>
  <c r="M250" i="19"/>
  <c r="L250" i="19"/>
  <c r="K250" i="19"/>
  <c r="U249" i="19"/>
  <c r="T249" i="19"/>
  <c r="S249" i="19"/>
  <c r="R249" i="19"/>
  <c r="Q249" i="19"/>
  <c r="P249" i="19"/>
  <c r="O249" i="19"/>
  <c r="N249" i="19"/>
  <c r="M249" i="19"/>
  <c r="L249" i="19"/>
  <c r="K249" i="19"/>
  <c r="U248" i="19"/>
  <c r="T248" i="19"/>
  <c r="S248" i="19"/>
  <c r="R248" i="19"/>
  <c r="Q248" i="19"/>
  <c r="P248" i="19"/>
  <c r="O248" i="19"/>
  <c r="N248" i="19"/>
  <c r="M248" i="19"/>
  <c r="L248" i="19"/>
  <c r="K248" i="19"/>
  <c r="U247" i="19"/>
  <c r="T247" i="19"/>
  <c r="S247" i="19"/>
  <c r="R247" i="19"/>
  <c r="Q247" i="19"/>
  <c r="P247" i="19"/>
  <c r="O247" i="19"/>
  <c r="N247" i="19"/>
  <c r="M247" i="19"/>
  <c r="L247" i="19"/>
  <c r="K247" i="19"/>
  <c r="T246" i="19"/>
  <c r="S246" i="19"/>
  <c r="R246" i="19"/>
  <c r="Q246" i="19"/>
  <c r="P246" i="19"/>
  <c r="O246" i="19"/>
  <c r="N246" i="19"/>
  <c r="M246" i="19"/>
  <c r="L246" i="19"/>
  <c r="K246" i="19"/>
  <c r="U245" i="19"/>
  <c r="T245" i="19"/>
  <c r="S245" i="19"/>
  <c r="R245" i="19"/>
  <c r="Q245" i="19"/>
  <c r="P245" i="19"/>
  <c r="O245" i="19"/>
  <c r="N245" i="19"/>
  <c r="M245" i="19"/>
  <c r="L245" i="19"/>
  <c r="K245" i="19"/>
  <c r="U244" i="19"/>
  <c r="T244" i="19"/>
  <c r="S244" i="19"/>
  <c r="R244" i="19"/>
  <c r="Q244" i="19"/>
  <c r="P244" i="19"/>
  <c r="O244" i="19"/>
  <c r="N244" i="19"/>
  <c r="M244" i="19"/>
  <c r="L244" i="19"/>
  <c r="K244" i="19"/>
  <c r="U243" i="19"/>
  <c r="T243" i="19"/>
  <c r="S243" i="19"/>
  <c r="R243" i="19"/>
  <c r="Q243" i="19"/>
  <c r="P243" i="19"/>
  <c r="O243" i="19"/>
  <c r="N243" i="19"/>
  <c r="M243" i="19"/>
  <c r="L243" i="19"/>
  <c r="K243" i="19"/>
  <c r="U242" i="19"/>
  <c r="T242" i="19"/>
  <c r="S242" i="19"/>
  <c r="R242" i="19"/>
  <c r="Q242" i="19"/>
  <c r="P242" i="19"/>
  <c r="O242" i="19"/>
  <c r="N242" i="19"/>
  <c r="M242" i="19"/>
  <c r="L242" i="19"/>
  <c r="K242" i="19"/>
  <c r="U241" i="19"/>
  <c r="T241" i="19"/>
  <c r="S241" i="19"/>
  <c r="R241" i="19"/>
  <c r="Q241" i="19"/>
  <c r="P241" i="19"/>
  <c r="O241" i="19"/>
  <c r="N241" i="19"/>
  <c r="M241" i="19"/>
  <c r="L241" i="19"/>
  <c r="K241" i="19"/>
  <c r="U240" i="19"/>
  <c r="T240" i="19"/>
  <c r="S240" i="19"/>
  <c r="R240" i="19"/>
  <c r="Q240" i="19"/>
  <c r="P240" i="19"/>
  <c r="O240" i="19"/>
  <c r="N240" i="19"/>
  <c r="M240" i="19"/>
  <c r="L240" i="19"/>
  <c r="K240" i="19"/>
  <c r="U239" i="19"/>
  <c r="T239" i="19"/>
  <c r="S239" i="19"/>
  <c r="R239" i="19"/>
  <c r="Q239" i="19"/>
  <c r="P239" i="19"/>
  <c r="O239" i="19"/>
  <c r="N239" i="19"/>
  <c r="M239" i="19"/>
  <c r="L239" i="19"/>
  <c r="K239" i="19"/>
  <c r="U238" i="19"/>
  <c r="T238" i="19"/>
  <c r="S238" i="19"/>
  <c r="R238" i="19"/>
  <c r="Q238" i="19"/>
  <c r="P238" i="19"/>
  <c r="O238" i="19"/>
  <c r="N238" i="19"/>
  <c r="M238" i="19"/>
  <c r="L238" i="19"/>
  <c r="K238" i="19"/>
  <c r="U237" i="19"/>
  <c r="T237" i="19"/>
  <c r="S237" i="19"/>
  <c r="R237" i="19"/>
  <c r="Q237" i="19"/>
  <c r="P237" i="19"/>
  <c r="O237" i="19"/>
  <c r="N237" i="19"/>
  <c r="M237" i="19"/>
  <c r="L237" i="19"/>
  <c r="K237" i="19"/>
  <c r="U236" i="19"/>
  <c r="T236" i="19"/>
  <c r="S236" i="19"/>
  <c r="R236" i="19"/>
  <c r="Q236" i="19"/>
  <c r="P236" i="19"/>
  <c r="O236" i="19"/>
  <c r="N236" i="19"/>
  <c r="M236" i="19"/>
  <c r="L236" i="19"/>
  <c r="K236" i="19"/>
  <c r="U235" i="19"/>
  <c r="T235" i="19"/>
  <c r="S235" i="19"/>
  <c r="R235" i="19"/>
  <c r="Q235" i="19"/>
  <c r="P235" i="19"/>
  <c r="O235" i="19"/>
  <c r="N235" i="19"/>
  <c r="M235" i="19"/>
  <c r="L235" i="19"/>
  <c r="K235" i="19"/>
  <c r="U234" i="19"/>
  <c r="T234" i="19"/>
  <c r="S234" i="19"/>
  <c r="R234" i="19"/>
  <c r="Q234" i="19"/>
  <c r="P234" i="19"/>
  <c r="O234" i="19"/>
  <c r="N234" i="19"/>
  <c r="M234" i="19"/>
  <c r="L234" i="19"/>
  <c r="K234" i="19"/>
  <c r="U233" i="19"/>
  <c r="T233" i="19"/>
  <c r="S233" i="19"/>
  <c r="R233" i="19"/>
  <c r="Q233" i="19"/>
  <c r="P233" i="19"/>
  <c r="O233" i="19"/>
  <c r="N233" i="19"/>
  <c r="M233" i="19"/>
  <c r="L233" i="19"/>
  <c r="K233" i="19"/>
  <c r="U232" i="19"/>
  <c r="T232" i="19"/>
  <c r="S232" i="19"/>
  <c r="R232" i="19"/>
  <c r="Q232" i="19"/>
  <c r="P232" i="19"/>
  <c r="O232" i="19"/>
  <c r="N232" i="19"/>
  <c r="M232" i="19"/>
  <c r="L232" i="19"/>
  <c r="K232" i="19"/>
  <c r="U231" i="19"/>
  <c r="T231" i="19"/>
  <c r="S231" i="19"/>
  <c r="R231" i="19"/>
  <c r="Q231" i="19"/>
  <c r="P231" i="19"/>
  <c r="O231" i="19"/>
  <c r="N231" i="19"/>
  <c r="M231" i="19"/>
  <c r="L231" i="19"/>
  <c r="K231" i="19"/>
  <c r="U230" i="19"/>
  <c r="T230" i="19"/>
  <c r="S230" i="19"/>
  <c r="R230" i="19"/>
  <c r="Q230" i="19"/>
  <c r="P230" i="19"/>
  <c r="O230" i="19"/>
  <c r="N230" i="19"/>
  <c r="M230" i="19"/>
  <c r="L230" i="19"/>
  <c r="K230" i="19"/>
  <c r="U229" i="19"/>
  <c r="T229" i="19"/>
  <c r="S229" i="19"/>
  <c r="R229" i="19"/>
  <c r="Q229" i="19"/>
  <c r="P229" i="19"/>
  <c r="O229" i="19"/>
  <c r="N229" i="19"/>
  <c r="M229" i="19"/>
  <c r="L229" i="19"/>
  <c r="K229" i="19"/>
  <c r="U228" i="19"/>
  <c r="T228" i="19"/>
  <c r="S228" i="19"/>
  <c r="R228" i="19"/>
  <c r="Q228" i="19"/>
  <c r="P228" i="19"/>
  <c r="O228" i="19"/>
  <c r="N228" i="19"/>
  <c r="M228" i="19"/>
  <c r="L228" i="19"/>
  <c r="K228" i="19"/>
  <c r="U227" i="19"/>
  <c r="T227" i="19"/>
  <c r="S227" i="19"/>
  <c r="R227" i="19"/>
  <c r="Q227" i="19"/>
  <c r="P227" i="19"/>
  <c r="O227" i="19"/>
  <c r="N227" i="19"/>
  <c r="M227" i="19"/>
  <c r="L227" i="19"/>
  <c r="K227" i="19"/>
  <c r="U226" i="19"/>
  <c r="T226" i="19"/>
  <c r="S226" i="19"/>
  <c r="R226" i="19"/>
  <c r="Q226" i="19"/>
  <c r="P226" i="19"/>
  <c r="O226" i="19"/>
  <c r="N226" i="19"/>
  <c r="M226" i="19"/>
  <c r="L226" i="19"/>
  <c r="K226" i="19"/>
  <c r="U225" i="19"/>
  <c r="T225" i="19"/>
  <c r="S225" i="19"/>
  <c r="R225" i="19"/>
  <c r="Q225" i="19"/>
  <c r="P225" i="19"/>
  <c r="O225" i="19"/>
  <c r="N225" i="19"/>
  <c r="M225" i="19"/>
  <c r="L225" i="19"/>
  <c r="K225" i="19"/>
  <c r="U224" i="19"/>
  <c r="T224" i="19"/>
  <c r="S224" i="19"/>
  <c r="R224" i="19"/>
  <c r="Q224" i="19"/>
  <c r="P224" i="19"/>
  <c r="O224" i="19"/>
  <c r="N224" i="19"/>
  <c r="M224" i="19"/>
  <c r="L224" i="19"/>
  <c r="K224" i="19"/>
  <c r="U223" i="19"/>
  <c r="T223" i="19"/>
  <c r="S223" i="19"/>
  <c r="R223" i="19"/>
  <c r="Q223" i="19"/>
  <c r="P223" i="19"/>
  <c r="O223" i="19"/>
  <c r="N223" i="19"/>
  <c r="M223" i="19"/>
  <c r="L223" i="19"/>
  <c r="K223" i="19"/>
  <c r="U222" i="19"/>
  <c r="T222" i="19"/>
  <c r="S222" i="19"/>
  <c r="R222" i="19"/>
  <c r="Q222" i="19"/>
  <c r="P222" i="19"/>
  <c r="O222" i="19"/>
  <c r="N222" i="19"/>
  <c r="M222" i="19"/>
  <c r="L222" i="19"/>
  <c r="K222" i="19"/>
  <c r="U221" i="19"/>
  <c r="T221" i="19"/>
  <c r="S221" i="19"/>
  <c r="R221" i="19"/>
  <c r="Q221" i="19"/>
  <c r="P221" i="19"/>
  <c r="O221" i="19"/>
  <c r="N221" i="19"/>
  <c r="M221" i="19"/>
  <c r="L221" i="19"/>
  <c r="K221" i="19"/>
  <c r="U220" i="19"/>
  <c r="T220" i="19"/>
  <c r="S220" i="19"/>
  <c r="R220" i="19"/>
  <c r="Q220" i="19"/>
  <c r="P220" i="19"/>
  <c r="O220" i="19"/>
  <c r="N220" i="19"/>
  <c r="M220" i="19"/>
  <c r="L220" i="19"/>
  <c r="K220" i="19"/>
  <c r="U219" i="19"/>
  <c r="T219" i="19"/>
  <c r="S219" i="19"/>
  <c r="R219" i="19"/>
  <c r="Q219" i="19"/>
  <c r="P219" i="19"/>
  <c r="O219" i="19"/>
  <c r="N219" i="19"/>
  <c r="M219" i="19"/>
  <c r="L219" i="19"/>
  <c r="K219" i="19"/>
  <c r="U218" i="19"/>
  <c r="T218" i="19"/>
  <c r="S218" i="19"/>
  <c r="R218" i="19"/>
  <c r="Q218" i="19"/>
  <c r="P218" i="19"/>
  <c r="O218" i="19"/>
  <c r="N218" i="19"/>
  <c r="M218" i="19"/>
  <c r="L218" i="19"/>
  <c r="K218" i="19"/>
  <c r="U217" i="19"/>
  <c r="T217" i="19"/>
  <c r="S217" i="19"/>
  <c r="R217" i="19"/>
  <c r="Q217" i="19"/>
  <c r="P217" i="19"/>
  <c r="O217" i="19"/>
  <c r="N217" i="19"/>
  <c r="M217" i="19"/>
  <c r="L217" i="19"/>
  <c r="K217" i="19"/>
  <c r="U216" i="19"/>
  <c r="T216" i="19"/>
  <c r="S216" i="19"/>
  <c r="R216" i="19"/>
  <c r="Q216" i="19"/>
  <c r="P216" i="19"/>
  <c r="O216" i="19"/>
  <c r="N216" i="19"/>
  <c r="M216" i="19"/>
  <c r="L216" i="19"/>
  <c r="K216" i="19"/>
  <c r="U215" i="19"/>
  <c r="T215" i="19"/>
  <c r="S215" i="19"/>
  <c r="R215" i="19"/>
  <c r="Q215" i="19"/>
  <c r="P215" i="19"/>
  <c r="O215" i="19"/>
  <c r="N215" i="19"/>
  <c r="M215" i="19"/>
  <c r="L215" i="19"/>
  <c r="K215" i="19"/>
  <c r="U214" i="19"/>
  <c r="T214" i="19"/>
  <c r="S214" i="19"/>
  <c r="R214" i="19"/>
  <c r="Q214" i="19"/>
  <c r="P214" i="19"/>
  <c r="O214" i="19"/>
  <c r="N214" i="19"/>
  <c r="M214" i="19"/>
  <c r="L214" i="19"/>
  <c r="K214" i="19"/>
  <c r="U213" i="19"/>
  <c r="T213" i="19"/>
  <c r="S213" i="19"/>
  <c r="R213" i="19"/>
  <c r="Q213" i="19"/>
  <c r="P213" i="19"/>
  <c r="O213" i="19"/>
  <c r="N213" i="19"/>
  <c r="M213" i="19"/>
  <c r="L213" i="19"/>
  <c r="K213" i="19"/>
  <c r="U212" i="19"/>
  <c r="T212" i="19"/>
  <c r="S212" i="19"/>
  <c r="R212" i="19"/>
  <c r="Q212" i="19"/>
  <c r="P212" i="19"/>
  <c r="O212" i="19"/>
  <c r="N212" i="19"/>
  <c r="M212" i="19"/>
  <c r="L212" i="19"/>
  <c r="K212" i="19"/>
  <c r="U211" i="19"/>
  <c r="T211" i="19"/>
  <c r="S211" i="19"/>
  <c r="R211" i="19"/>
  <c r="Q211" i="19"/>
  <c r="P211" i="19"/>
  <c r="O211" i="19"/>
  <c r="N211" i="19"/>
  <c r="M211" i="19"/>
  <c r="L211" i="19"/>
  <c r="K211" i="19"/>
  <c r="U210" i="19"/>
  <c r="T210" i="19"/>
  <c r="S210" i="19"/>
  <c r="R210" i="19"/>
  <c r="Q210" i="19"/>
  <c r="P210" i="19"/>
  <c r="O210" i="19"/>
  <c r="N210" i="19"/>
  <c r="M210" i="19"/>
  <c r="L210" i="19"/>
  <c r="K210" i="19"/>
  <c r="U209" i="19"/>
  <c r="T209" i="19"/>
  <c r="S209" i="19"/>
  <c r="R209" i="19"/>
  <c r="Q209" i="19"/>
  <c r="P209" i="19"/>
  <c r="O209" i="19"/>
  <c r="N209" i="19"/>
  <c r="M209" i="19"/>
  <c r="L209" i="19"/>
  <c r="K209" i="19"/>
  <c r="U208" i="19"/>
  <c r="T208" i="19"/>
  <c r="S208" i="19"/>
  <c r="R208" i="19"/>
  <c r="Q208" i="19"/>
  <c r="P208" i="19"/>
  <c r="O208" i="19"/>
  <c r="N208" i="19"/>
  <c r="M208" i="19"/>
  <c r="L208" i="19"/>
  <c r="K208" i="19"/>
  <c r="U207" i="19"/>
  <c r="T207" i="19"/>
  <c r="S207" i="19"/>
  <c r="R207" i="19"/>
  <c r="Q207" i="19"/>
  <c r="P207" i="19"/>
  <c r="O207" i="19"/>
  <c r="N207" i="19"/>
  <c r="M207" i="19"/>
  <c r="L207" i="19"/>
  <c r="K207" i="19"/>
  <c r="U206" i="19"/>
  <c r="T206" i="19"/>
  <c r="S206" i="19"/>
  <c r="R206" i="19"/>
  <c r="Q206" i="19"/>
  <c r="P206" i="19"/>
  <c r="O206" i="19"/>
  <c r="N206" i="19"/>
  <c r="M206" i="19"/>
  <c r="L206" i="19"/>
  <c r="K206" i="19"/>
  <c r="U205" i="19"/>
  <c r="T205" i="19"/>
  <c r="S205" i="19"/>
  <c r="R205" i="19"/>
  <c r="Q205" i="19"/>
  <c r="P205" i="19"/>
  <c r="O205" i="19"/>
  <c r="N205" i="19"/>
  <c r="M205" i="19"/>
  <c r="L205" i="19"/>
  <c r="K205" i="19"/>
  <c r="U204" i="19"/>
  <c r="T204" i="19"/>
  <c r="S204" i="19"/>
  <c r="R204" i="19"/>
  <c r="Q204" i="19"/>
  <c r="P204" i="19"/>
  <c r="O204" i="19"/>
  <c r="N204" i="19"/>
  <c r="M204" i="19"/>
  <c r="L204" i="19"/>
  <c r="K204" i="19"/>
  <c r="U203" i="19"/>
  <c r="T203" i="19"/>
  <c r="S203" i="19"/>
  <c r="R203" i="19"/>
  <c r="Q203" i="19"/>
  <c r="P203" i="19"/>
  <c r="O203" i="19"/>
  <c r="N203" i="19"/>
  <c r="M203" i="19"/>
  <c r="L203" i="19"/>
  <c r="K203" i="19"/>
  <c r="U202" i="19"/>
  <c r="T202" i="19"/>
  <c r="S202" i="19"/>
  <c r="R202" i="19"/>
  <c r="Q202" i="19"/>
  <c r="P202" i="19"/>
  <c r="O202" i="19"/>
  <c r="N202" i="19"/>
  <c r="M202" i="19"/>
  <c r="L202" i="19"/>
  <c r="K202" i="19"/>
  <c r="U201" i="19"/>
  <c r="T201" i="19"/>
  <c r="S201" i="19"/>
  <c r="R201" i="19"/>
  <c r="Q201" i="19"/>
  <c r="P201" i="19"/>
  <c r="O201" i="19"/>
  <c r="N201" i="19"/>
  <c r="M201" i="19"/>
  <c r="L201" i="19"/>
  <c r="K201" i="19"/>
  <c r="U200" i="19"/>
  <c r="T200" i="19"/>
  <c r="S200" i="19"/>
  <c r="R200" i="19"/>
  <c r="Q200" i="19"/>
  <c r="P200" i="19"/>
  <c r="O200" i="19"/>
  <c r="N200" i="19"/>
  <c r="M200" i="19"/>
  <c r="L200" i="19"/>
  <c r="K200" i="19"/>
  <c r="U199" i="19"/>
  <c r="T199" i="19"/>
  <c r="S199" i="19"/>
  <c r="R199" i="19"/>
  <c r="Q199" i="19"/>
  <c r="P199" i="19"/>
  <c r="O199" i="19"/>
  <c r="N199" i="19"/>
  <c r="M199" i="19"/>
  <c r="L199" i="19"/>
  <c r="K199" i="19"/>
  <c r="U198" i="19"/>
  <c r="T198" i="19"/>
  <c r="S198" i="19"/>
  <c r="R198" i="19"/>
  <c r="Q198" i="19"/>
  <c r="P198" i="19"/>
  <c r="O198" i="19"/>
  <c r="N198" i="19"/>
  <c r="M198" i="19"/>
  <c r="L198" i="19"/>
  <c r="K198" i="19"/>
  <c r="U197" i="19"/>
  <c r="T197" i="19"/>
  <c r="S197" i="19"/>
  <c r="R197" i="19"/>
  <c r="Q197" i="19"/>
  <c r="P197" i="19"/>
  <c r="O197" i="19"/>
  <c r="N197" i="19"/>
  <c r="M197" i="19"/>
  <c r="L197" i="19"/>
  <c r="K197" i="19"/>
  <c r="U196" i="19"/>
  <c r="T196" i="19"/>
  <c r="S196" i="19"/>
  <c r="R196" i="19"/>
  <c r="Q196" i="19"/>
  <c r="P196" i="19"/>
  <c r="O196" i="19"/>
  <c r="N196" i="19"/>
  <c r="M196" i="19"/>
  <c r="L196" i="19"/>
  <c r="K196" i="19"/>
  <c r="U195" i="19"/>
  <c r="T195" i="19"/>
  <c r="S195" i="19"/>
  <c r="R195" i="19"/>
  <c r="Q195" i="19"/>
  <c r="P195" i="19"/>
  <c r="O195" i="19"/>
  <c r="N195" i="19"/>
  <c r="M195" i="19"/>
  <c r="L195" i="19"/>
  <c r="K195" i="19"/>
  <c r="U194" i="19"/>
  <c r="T194" i="19"/>
  <c r="S194" i="19"/>
  <c r="R194" i="19"/>
  <c r="Q194" i="19"/>
  <c r="P194" i="19"/>
  <c r="O194" i="19"/>
  <c r="N194" i="19"/>
  <c r="M194" i="19"/>
  <c r="L194" i="19"/>
  <c r="K194" i="19"/>
  <c r="U193" i="19"/>
  <c r="T193" i="19"/>
  <c r="S193" i="19"/>
  <c r="R193" i="19"/>
  <c r="Q193" i="19"/>
  <c r="P193" i="19"/>
  <c r="O193" i="19"/>
  <c r="N193" i="19"/>
  <c r="M193" i="19"/>
  <c r="L193" i="19"/>
  <c r="K193" i="19"/>
  <c r="U192" i="19"/>
  <c r="T192" i="19"/>
  <c r="S192" i="19"/>
  <c r="R192" i="19"/>
  <c r="Q192" i="19"/>
  <c r="P192" i="19"/>
  <c r="O192" i="19"/>
  <c r="N192" i="19"/>
  <c r="M192" i="19"/>
  <c r="L192" i="19"/>
  <c r="K192" i="19"/>
  <c r="U191" i="19"/>
  <c r="T191" i="19"/>
  <c r="S191" i="19"/>
  <c r="R191" i="19"/>
  <c r="Q191" i="19"/>
  <c r="P191" i="19"/>
  <c r="O191" i="19"/>
  <c r="N191" i="19"/>
  <c r="M191" i="19"/>
  <c r="L191" i="19"/>
  <c r="K191" i="19"/>
  <c r="U190" i="19"/>
  <c r="T190" i="19"/>
  <c r="S190" i="19"/>
  <c r="R190" i="19"/>
  <c r="Q190" i="19"/>
  <c r="P190" i="19"/>
  <c r="O190" i="19"/>
  <c r="N190" i="19"/>
  <c r="M190" i="19"/>
  <c r="L190" i="19"/>
  <c r="K190" i="19"/>
  <c r="U189" i="19"/>
  <c r="T189" i="19"/>
  <c r="S189" i="19"/>
  <c r="R189" i="19"/>
  <c r="Q189" i="19"/>
  <c r="P189" i="19"/>
  <c r="O189" i="19"/>
  <c r="N189" i="19"/>
  <c r="M189" i="19"/>
  <c r="L189" i="19"/>
  <c r="K189" i="19"/>
  <c r="U188" i="19"/>
  <c r="T188" i="19"/>
  <c r="S188" i="19"/>
  <c r="R188" i="19"/>
  <c r="Q188" i="19"/>
  <c r="P188" i="19"/>
  <c r="O188" i="19"/>
  <c r="N188" i="19"/>
  <c r="M188" i="19"/>
  <c r="L188" i="19"/>
  <c r="K188" i="19"/>
  <c r="U187" i="19"/>
  <c r="T187" i="19"/>
  <c r="S187" i="19"/>
  <c r="R187" i="19"/>
  <c r="Q187" i="19"/>
  <c r="P187" i="19"/>
  <c r="O187" i="19"/>
  <c r="N187" i="19"/>
  <c r="M187" i="19"/>
  <c r="L187" i="19"/>
  <c r="K187" i="19"/>
  <c r="U186" i="19"/>
  <c r="T186" i="19"/>
  <c r="S186" i="19"/>
  <c r="R186" i="19"/>
  <c r="Q186" i="19"/>
  <c r="P186" i="19"/>
  <c r="O186" i="19"/>
  <c r="N186" i="19"/>
  <c r="M186" i="19"/>
  <c r="L186" i="19"/>
  <c r="K186" i="19"/>
  <c r="U185" i="19"/>
  <c r="T185" i="19"/>
  <c r="S185" i="19"/>
  <c r="R185" i="19"/>
  <c r="Q185" i="19"/>
  <c r="P185" i="19"/>
  <c r="O185" i="19"/>
  <c r="N185" i="19"/>
  <c r="M185" i="19"/>
  <c r="L185" i="19"/>
  <c r="K185" i="19"/>
  <c r="U184" i="19"/>
  <c r="T184" i="19"/>
  <c r="S184" i="19"/>
  <c r="R184" i="19"/>
  <c r="Q184" i="19"/>
  <c r="P184" i="19"/>
  <c r="O184" i="19"/>
  <c r="N184" i="19"/>
  <c r="M184" i="19"/>
  <c r="L184" i="19"/>
  <c r="K184" i="19"/>
  <c r="U183" i="19"/>
  <c r="T183" i="19"/>
  <c r="S183" i="19"/>
  <c r="R183" i="19"/>
  <c r="Q183" i="19"/>
  <c r="P183" i="19"/>
  <c r="O183" i="19"/>
  <c r="N183" i="19"/>
  <c r="M183" i="19"/>
  <c r="L183" i="19"/>
  <c r="K183" i="19"/>
  <c r="U182" i="19"/>
  <c r="T182" i="19"/>
  <c r="S182" i="19"/>
  <c r="R182" i="19"/>
  <c r="Q182" i="19"/>
  <c r="P182" i="19"/>
  <c r="O182" i="19"/>
  <c r="N182" i="19"/>
  <c r="M182" i="19"/>
  <c r="L182" i="19"/>
  <c r="K182" i="19"/>
  <c r="U181" i="19"/>
  <c r="T181" i="19"/>
  <c r="S181" i="19"/>
  <c r="R181" i="19"/>
  <c r="Q181" i="19"/>
  <c r="P181" i="19"/>
  <c r="O181" i="19"/>
  <c r="N181" i="19"/>
  <c r="M181" i="19"/>
  <c r="L181" i="19"/>
  <c r="K181" i="19"/>
  <c r="U180" i="19"/>
  <c r="T180" i="19"/>
  <c r="S180" i="19"/>
  <c r="R180" i="19"/>
  <c r="Q180" i="19"/>
  <c r="P180" i="19"/>
  <c r="O180" i="19"/>
  <c r="N180" i="19"/>
  <c r="M180" i="19"/>
  <c r="L180" i="19"/>
  <c r="K180" i="19"/>
  <c r="U179" i="19"/>
  <c r="T179" i="19"/>
  <c r="S179" i="19"/>
  <c r="R179" i="19"/>
  <c r="Q179" i="19"/>
  <c r="P179" i="19"/>
  <c r="O179" i="19"/>
  <c r="N179" i="19"/>
  <c r="M179" i="19"/>
  <c r="L179" i="19"/>
  <c r="K179" i="19"/>
  <c r="U178" i="19"/>
  <c r="T178" i="19"/>
  <c r="S178" i="19"/>
  <c r="R178" i="19"/>
  <c r="Q178" i="19"/>
  <c r="P178" i="19"/>
  <c r="O178" i="19"/>
  <c r="N178" i="19"/>
  <c r="M178" i="19"/>
  <c r="L178" i="19"/>
  <c r="K178" i="19"/>
  <c r="U177" i="19"/>
  <c r="T177" i="19"/>
  <c r="S177" i="19"/>
  <c r="R177" i="19"/>
  <c r="Q177" i="19"/>
  <c r="P177" i="19"/>
  <c r="O177" i="19"/>
  <c r="N177" i="19"/>
  <c r="M177" i="19"/>
  <c r="L177" i="19"/>
  <c r="K177" i="19"/>
  <c r="U176" i="19"/>
  <c r="T176" i="19"/>
  <c r="S176" i="19"/>
  <c r="R176" i="19"/>
  <c r="Q176" i="19"/>
  <c r="P176" i="19"/>
  <c r="O176" i="19"/>
  <c r="N176" i="19"/>
  <c r="M176" i="19"/>
  <c r="L176" i="19"/>
  <c r="K176" i="19"/>
  <c r="U175" i="19"/>
  <c r="T175" i="19"/>
  <c r="S175" i="19"/>
  <c r="R175" i="19"/>
  <c r="Q175" i="19"/>
  <c r="P175" i="19"/>
  <c r="O175" i="19"/>
  <c r="N175" i="19"/>
  <c r="M175" i="19"/>
  <c r="L175" i="19"/>
  <c r="K175" i="19"/>
  <c r="U174" i="19"/>
  <c r="T174" i="19"/>
  <c r="S174" i="19"/>
  <c r="R174" i="19"/>
  <c r="Q174" i="19"/>
  <c r="P174" i="19"/>
  <c r="O174" i="19"/>
  <c r="N174" i="19"/>
  <c r="M174" i="19"/>
  <c r="L174" i="19"/>
  <c r="K174" i="19"/>
  <c r="U173" i="19"/>
  <c r="T173" i="19"/>
  <c r="S173" i="19"/>
  <c r="R173" i="19"/>
  <c r="Q173" i="19"/>
  <c r="P173" i="19"/>
  <c r="O173" i="19"/>
  <c r="N173" i="19"/>
  <c r="M173" i="19"/>
  <c r="L173" i="19"/>
  <c r="K173" i="19"/>
  <c r="U172" i="19"/>
  <c r="T172" i="19"/>
  <c r="S172" i="19"/>
  <c r="R172" i="19"/>
  <c r="Q172" i="19"/>
  <c r="P172" i="19"/>
  <c r="O172" i="19"/>
  <c r="N172" i="19"/>
  <c r="M172" i="19"/>
  <c r="L172" i="19"/>
  <c r="K172" i="19"/>
  <c r="U171" i="19"/>
  <c r="T171" i="19"/>
  <c r="S171" i="19"/>
  <c r="R171" i="19"/>
  <c r="Q171" i="19"/>
  <c r="P171" i="19"/>
  <c r="O171" i="19"/>
  <c r="N171" i="19"/>
  <c r="M171" i="19"/>
  <c r="L171" i="19"/>
  <c r="K171" i="19"/>
  <c r="U170" i="19"/>
  <c r="T170" i="19"/>
  <c r="S170" i="19"/>
  <c r="R170" i="19"/>
  <c r="Q170" i="19"/>
  <c r="P170" i="19"/>
  <c r="O170" i="19"/>
  <c r="N170" i="19"/>
  <c r="M170" i="19"/>
  <c r="L170" i="19"/>
  <c r="K170" i="19"/>
  <c r="J170" i="19"/>
  <c r="U169" i="19"/>
  <c r="T169" i="19"/>
  <c r="S169" i="19"/>
  <c r="R169" i="19"/>
  <c r="Q169" i="19"/>
  <c r="P169" i="19"/>
  <c r="O169" i="19"/>
  <c r="N169" i="19"/>
  <c r="M169" i="19"/>
  <c r="L169" i="19"/>
  <c r="K169" i="19"/>
  <c r="U168" i="19"/>
  <c r="T168" i="19"/>
  <c r="S168" i="19"/>
  <c r="R168" i="19"/>
  <c r="Q168" i="19"/>
  <c r="P168" i="19"/>
  <c r="O168" i="19"/>
  <c r="N168" i="19"/>
  <c r="M168" i="19"/>
  <c r="L168" i="19"/>
  <c r="K168" i="19"/>
  <c r="U167" i="19"/>
  <c r="T167" i="19"/>
  <c r="S167" i="19"/>
  <c r="R167" i="19"/>
  <c r="Q167" i="19"/>
  <c r="P167" i="19"/>
  <c r="O167" i="19"/>
  <c r="N167" i="19"/>
  <c r="M167" i="19"/>
  <c r="L167" i="19"/>
  <c r="K167" i="19"/>
  <c r="U166" i="19"/>
  <c r="T166" i="19"/>
  <c r="S166" i="19"/>
  <c r="R166" i="19"/>
  <c r="Q166" i="19"/>
  <c r="P166" i="19"/>
  <c r="O166" i="19"/>
  <c r="N166" i="19"/>
  <c r="M166" i="19"/>
  <c r="L166" i="19"/>
  <c r="K166" i="19"/>
  <c r="U165" i="19"/>
  <c r="T165" i="19"/>
  <c r="S165" i="19"/>
  <c r="R165" i="19"/>
  <c r="Q165" i="19"/>
  <c r="P165" i="19"/>
  <c r="O165" i="19"/>
  <c r="N165" i="19"/>
  <c r="M165" i="19"/>
  <c r="L165" i="19"/>
  <c r="K165" i="19"/>
  <c r="U164" i="19"/>
  <c r="T164" i="19"/>
  <c r="S164" i="19"/>
  <c r="R164" i="19"/>
  <c r="Q164" i="19"/>
  <c r="P164" i="19"/>
  <c r="O164" i="19"/>
  <c r="N164" i="19"/>
  <c r="M164" i="19"/>
  <c r="L164" i="19"/>
  <c r="K164" i="19"/>
  <c r="U163" i="19"/>
  <c r="T163" i="19"/>
  <c r="S163" i="19"/>
  <c r="R163" i="19"/>
  <c r="Q163" i="19"/>
  <c r="P163" i="19"/>
  <c r="O163" i="19"/>
  <c r="N163" i="19"/>
  <c r="M163" i="19"/>
  <c r="L163" i="19"/>
  <c r="K163" i="19"/>
  <c r="U162" i="19"/>
  <c r="T162" i="19"/>
  <c r="S162" i="19"/>
  <c r="R162" i="19"/>
  <c r="Q162" i="19"/>
  <c r="P162" i="19"/>
  <c r="O162" i="19"/>
  <c r="N162" i="19"/>
  <c r="M162" i="19"/>
  <c r="L162" i="19"/>
  <c r="K162" i="19"/>
  <c r="U161" i="19"/>
  <c r="T161" i="19"/>
  <c r="S161" i="19"/>
  <c r="R161" i="19"/>
  <c r="Q161" i="19"/>
  <c r="P161" i="19"/>
  <c r="O161" i="19"/>
  <c r="N161" i="19"/>
  <c r="M161" i="19"/>
  <c r="L161" i="19"/>
  <c r="K161" i="19"/>
  <c r="U160" i="19"/>
  <c r="T160" i="19"/>
  <c r="S160" i="19"/>
  <c r="R160" i="19"/>
  <c r="Q160" i="19"/>
  <c r="P160" i="19"/>
  <c r="O160" i="19"/>
  <c r="N160" i="19"/>
  <c r="M160" i="19"/>
  <c r="L160" i="19"/>
  <c r="K160" i="19"/>
  <c r="U159" i="19"/>
  <c r="T159" i="19"/>
  <c r="S159" i="19"/>
  <c r="R159" i="19"/>
  <c r="Q159" i="19"/>
  <c r="P159" i="19"/>
  <c r="O159" i="19"/>
  <c r="N159" i="19"/>
  <c r="M159" i="19"/>
  <c r="L159" i="19"/>
  <c r="K159" i="19"/>
  <c r="U158" i="19"/>
  <c r="T158" i="19"/>
  <c r="S158" i="19"/>
  <c r="R158" i="19"/>
  <c r="Q158" i="19"/>
  <c r="P158" i="19"/>
  <c r="O158" i="19"/>
  <c r="N158" i="19"/>
  <c r="M158" i="19"/>
  <c r="L158" i="19"/>
  <c r="K158" i="19"/>
  <c r="U157" i="19"/>
  <c r="T157" i="19"/>
  <c r="S157" i="19"/>
  <c r="R157" i="19"/>
  <c r="Q157" i="19"/>
  <c r="P157" i="19"/>
  <c r="O157" i="19"/>
  <c r="N157" i="19"/>
  <c r="M157" i="19"/>
  <c r="L157" i="19"/>
  <c r="K157" i="19"/>
  <c r="U156" i="19"/>
  <c r="T156" i="19"/>
  <c r="S156" i="19"/>
  <c r="R156" i="19"/>
  <c r="Q156" i="19"/>
  <c r="P156" i="19"/>
  <c r="O156" i="19"/>
  <c r="N156" i="19"/>
  <c r="M156" i="19"/>
  <c r="L156" i="19"/>
  <c r="K156" i="19"/>
  <c r="U155" i="19"/>
  <c r="T155" i="19"/>
  <c r="S155" i="19"/>
  <c r="R155" i="19"/>
  <c r="Q155" i="19"/>
  <c r="P155" i="19"/>
  <c r="O155" i="19"/>
  <c r="N155" i="19"/>
  <c r="M155" i="19"/>
  <c r="L155" i="19"/>
  <c r="K155" i="19"/>
  <c r="U154" i="19"/>
  <c r="T154" i="19"/>
  <c r="S154" i="19"/>
  <c r="R154" i="19"/>
  <c r="Q154" i="19"/>
  <c r="P154" i="19"/>
  <c r="O154" i="19"/>
  <c r="N154" i="19"/>
  <c r="M154" i="19"/>
  <c r="L154" i="19"/>
  <c r="K154" i="19"/>
  <c r="U153" i="19"/>
  <c r="T153" i="19"/>
  <c r="S153" i="19"/>
  <c r="R153" i="19"/>
  <c r="Q153" i="19"/>
  <c r="P153" i="19"/>
  <c r="O153" i="19"/>
  <c r="N153" i="19"/>
  <c r="M153" i="19"/>
  <c r="L153" i="19"/>
  <c r="K153" i="19"/>
  <c r="U152" i="19"/>
  <c r="T152" i="19"/>
  <c r="S152" i="19"/>
  <c r="R152" i="19"/>
  <c r="Q152" i="19"/>
  <c r="P152" i="19"/>
  <c r="O152" i="19"/>
  <c r="N152" i="19"/>
  <c r="M152" i="19"/>
  <c r="L152" i="19"/>
  <c r="K152" i="19"/>
  <c r="U151" i="19"/>
  <c r="T151" i="19"/>
  <c r="S151" i="19"/>
  <c r="R151" i="19"/>
  <c r="Q151" i="19"/>
  <c r="P151" i="19"/>
  <c r="O151" i="19"/>
  <c r="N151" i="19"/>
  <c r="M151" i="19"/>
  <c r="L151" i="19"/>
  <c r="K151" i="19"/>
  <c r="U150" i="19"/>
  <c r="T150" i="19"/>
  <c r="S150" i="19"/>
  <c r="R150" i="19"/>
  <c r="Q150" i="19"/>
  <c r="P150" i="19"/>
  <c r="O150" i="19"/>
  <c r="N150" i="19"/>
  <c r="M150" i="19"/>
  <c r="L150" i="19"/>
  <c r="K150" i="19"/>
  <c r="U149" i="19"/>
  <c r="T149" i="19"/>
  <c r="S149" i="19"/>
  <c r="R149" i="19"/>
  <c r="Q149" i="19"/>
  <c r="P149" i="19"/>
  <c r="O149" i="19"/>
  <c r="N149" i="19"/>
  <c r="M149" i="19"/>
  <c r="L149" i="19"/>
  <c r="K149" i="19"/>
  <c r="U148" i="19"/>
  <c r="T148" i="19"/>
  <c r="S148" i="19"/>
  <c r="R148" i="19"/>
  <c r="Q148" i="19"/>
  <c r="P148" i="19"/>
  <c r="O148" i="19"/>
  <c r="N148" i="19"/>
  <c r="M148" i="19"/>
  <c r="L148" i="19"/>
  <c r="K148" i="19"/>
  <c r="U147" i="19"/>
  <c r="T147" i="19"/>
  <c r="S147" i="19"/>
  <c r="R147" i="19"/>
  <c r="Q147" i="19"/>
  <c r="P147" i="19"/>
  <c r="O147" i="19"/>
  <c r="N147" i="19"/>
  <c r="M147" i="19"/>
  <c r="L147" i="19"/>
  <c r="K147" i="19"/>
  <c r="U146" i="19"/>
  <c r="T146" i="19"/>
  <c r="S146" i="19"/>
  <c r="R146" i="19"/>
  <c r="Q146" i="19"/>
  <c r="P146" i="19"/>
  <c r="O146" i="19"/>
  <c r="N146" i="19"/>
  <c r="M146" i="19"/>
  <c r="L146" i="19"/>
  <c r="K146" i="19"/>
  <c r="U145" i="19"/>
  <c r="T145" i="19"/>
  <c r="S145" i="19"/>
  <c r="R145" i="19"/>
  <c r="Q145" i="19"/>
  <c r="P145" i="19"/>
  <c r="O145" i="19"/>
  <c r="N145" i="19"/>
  <c r="M145" i="19"/>
  <c r="L145" i="19"/>
  <c r="K145" i="19"/>
  <c r="U144" i="19"/>
  <c r="T144" i="19"/>
  <c r="S144" i="19"/>
  <c r="R144" i="19"/>
  <c r="Q144" i="19"/>
  <c r="P144" i="19"/>
  <c r="O144" i="19"/>
  <c r="N144" i="19"/>
  <c r="M144" i="19"/>
  <c r="L144" i="19"/>
  <c r="K144" i="19"/>
  <c r="U143" i="19"/>
  <c r="T143" i="19"/>
  <c r="S143" i="19"/>
  <c r="R143" i="19"/>
  <c r="Q143" i="19"/>
  <c r="P143" i="19"/>
  <c r="O143" i="19"/>
  <c r="N143" i="19"/>
  <c r="M143" i="19"/>
  <c r="L143" i="19"/>
  <c r="K143" i="19"/>
  <c r="U142" i="19"/>
  <c r="T142" i="19"/>
  <c r="S142" i="19"/>
  <c r="R142" i="19"/>
  <c r="Q142" i="19"/>
  <c r="P142" i="19"/>
  <c r="O142" i="19"/>
  <c r="N142" i="19"/>
  <c r="M142" i="19"/>
  <c r="L142" i="19"/>
  <c r="K142" i="19"/>
  <c r="U141" i="19"/>
  <c r="T141" i="19"/>
  <c r="S141" i="19"/>
  <c r="R141" i="19"/>
  <c r="Q141" i="19"/>
  <c r="P141" i="19"/>
  <c r="O141" i="19"/>
  <c r="N141" i="19"/>
  <c r="M141" i="19"/>
  <c r="L141" i="19"/>
  <c r="K141" i="19"/>
  <c r="U140" i="19"/>
  <c r="T140" i="19"/>
  <c r="S140" i="19"/>
  <c r="R140" i="19"/>
  <c r="Q140" i="19"/>
  <c r="P140" i="19"/>
  <c r="O140" i="19"/>
  <c r="N140" i="19"/>
  <c r="M140" i="19"/>
  <c r="L140" i="19"/>
  <c r="K140" i="19"/>
  <c r="U139" i="19"/>
  <c r="T139" i="19"/>
  <c r="S139" i="19"/>
  <c r="R139" i="19"/>
  <c r="Q139" i="19"/>
  <c r="P139" i="19"/>
  <c r="O139" i="19"/>
  <c r="N139" i="19"/>
  <c r="M139" i="19"/>
  <c r="L139" i="19"/>
  <c r="K139" i="19"/>
  <c r="U138" i="19"/>
  <c r="T138" i="19"/>
  <c r="S138" i="19"/>
  <c r="R138" i="19"/>
  <c r="Q138" i="19"/>
  <c r="P138" i="19"/>
  <c r="O138" i="19"/>
  <c r="N138" i="19"/>
  <c r="M138" i="19"/>
  <c r="L138" i="19"/>
  <c r="K138" i="19"/>
  <c r="U137" i="19"/>
  <c r="T137" i="19"/>
  <c r="S137" i="19"/>
  <c r="R137" i="19"/>
  <c r="Q137" i="19"/>
  <c r="P137" i="19"/>
  <c r="O137" i="19"/>
  <c r="N137" i="19"/>
  <c r="M137" i="19"/>
  <c r="L137" i="19"/>
  <c r="K137" i="19"/>
  <c r="U136" i="19"/>
  <c r="T136" i="19"/>
  <c r="S136" i="19"/>
  <c r="R136" i="19"/>
  <c r="Q136" i="19"/>
  <c r="P136" i="19"/>
  <c r="O136" i="19"/>
  <c r="N136" i="19"/>
  <c r="M136" i="19"/>
  <c r="L136" i="19"/>
  <c r="K136" i="19"/>
  <c r="U135" i="19"/>
  <c r="T135" i="19"/>
  <c r="S135" i="19"/>
  <c r="R135" i="19"/>
  <c r="Q135" i="19"/>
  <c r="P135" i="19"/>
  <c r="O135" i="19"/>
  <c r="N135" i="19"/>
  <c r="M135" i="19"/>
  <c r="L135" i="19"/>
  <c r="K135" i="19"/>
  <c r="U134" i="19"/>
  <c r="T134" i="19"/>
  <c r="S134" i="19"/>
  <c r="R134" i="19"/>
  <c r="Q134" i="19"/>
  <c r="P134" i="19"/>
  <c r="O134" i="19"/>
  <c r="N134" i="19"/>
  <c r="M134" i="19"/>
  <c r="L134" i="19"/>
  <c r="K134" i="19"/>
  <c r="U133" i="19"/>
  <c r="T133" i="19"/>
  <c r="S133" i="19"/>
  <c r="R133" i="19"/>
  <c r="Q133" i="19"/>
  <c r="P133" i="19"/>
  <c r="O133" i="19"/>
  <c r="N133" i="19"/>
  <c r="M133" i="19"/>
  <c r="L133" i="19"/>
  <c r="K133" i="19"/>
  <c r="U132" i="19"/>
  <c r="T132" i="19"/>
  <c r="S132" i="19"/>
  <c r="R132" i="19"/>
  <c r="Q132" i="19"/>
  <c r="P132" i="19"/>
  <c r="O132" i="19"/>
  <c r="N132" i="19"/>
  <c r="M132" i="19"/>
  <c r="L132" i="19"/>
  <c r="K132" i="19"/>
  <c r="U131" i="19"/>
  <c r="T131" i="19"/>
  <c r="S131" i="19"/>
  <c r="R131" i="19"/>
  <c r="Q131" i="19"/>
  <c r="P131" i="19"/>
  <c r="O131" i="19"/>
  <c r="N131" i="19"/>
  <c r="M131" i="19"/>
  <c r="L131" i="19"/>
  <c r="K131" i="19"/>
  <c r="U130" i="19"/>
  <c r="T130" i="19"/>
  <c r="S130" i="19"/>
  <c r="R130" i="19"/>
  <c r="Q130" i="19"/>
  <c r="P130" i="19"/>
  <c r="O130" i="19"/>
  <c r="N130" i="19"/>
  <c r="M130" i="19"/>
  <c r="L130" i="19"/>
  <c r="K130" i="19"/>
  <c r="U129" i="19"/>
  <c r="T129" i="19"/>
  <c r="S129" i="19"/>
  <c r="R129" i="19"/>
  <c r="Q129" i="19"/>
  <c r="P129" i="19"/>
  <c r="O129" i="19"/>
  <c r="N129" i="19"/>
  <c r="M129" i="19"/>
  <c r="L129" i="19"/>
  <c r="K129" i="19"/>
  <c r="U128" i="19"/>
  <c r="T128" i="19"/>
  <c r="S128" i="19"/>
  <c r="R128" i="19"/>
  <c r="Q128" i="19"/>
  <c r="P128" i="19"/>
  <c r="O128" i="19"/>
  <c r="N128" i="19"/>
  <c r="M128" i="19"/>
  <c r="L128" i="19"/>
  <c r="K128" i="19"/>
  <c r="U127" i="19"/>
  <c r="T127" i="19"/>
  <c r="S127" i="19"/>
  <c r="R127" i="19"/>
  <c r="Q127" i="19"/>
  <c r="P127" i="19"/>
  <c r="O127" i="19"/>
  <c r="N127" i="19"/>
  <c r="M127" i="19"/>
  <c r="L127" i="19"/>
  <c r="K127" i="19"/>
  <c r="U126" i="19"/>
  <c r="T126" i="19"/>
  <c r="S126" i="19"/>
  <c r="R126" i="19"/>
  <c r="Q126" i="19"/>
  <c r="P126" i="19"/>
  <c r="O126" i="19"/>
  <c r="N126" i="19"/>
  <c r="M126" i="19"/>
  <c r="L126" i="19"/>
  <c r="K126" i="19"/>
  <c r="U125" i="19"/>
  <c r="T125" i="19"/>
  <c r="S125" i="19"/>
  <c r="R125" i="19"/>
  <c r="Q125" i="19"/>
  <c r="P125" i="19"/>
  <c r="O125" i="19"/>
  <c r="N125" i="19"/>
  <c r="M125" i="19"/>
  <c r="L125" i="19"/>
  <c r="K125" i="19"/>
  <c r="U124" i="19"/>
  <c r="T124" i="19"/>
  <c r="S124" i="19"/>
  <c r="R124" i="19"/>
  <c r="Q124" i="19"/>
  <c r="P124" i="19"/>
  <c r="O124" i="19"/>
  <c r="N124" i="19"/>
  <c r="M124" i="19"/>
  <c r="L124" i="19"/>
  <c r="K124" i="19"/>
  <c r="U123" i="19"/>
  <c r="T123" i="19"/>
  <c r="S123" i="19"/>
  <c r="R123" i="19"/>
  <c r="Q123" i="19"/>
  <c r="P123" i="19"/>
  <c r="O123" i="19"/>
  <c r="N123" i="19"/>
  <c r="M123" i="19"/>
  <c r="L123" i="19"/>
  <c r="K123" i="19"/>
  <c r="U122" i="19"/>
  <c r="T122" i="19"/>
  <c r="S122" i="19"/>
  <c r="R122" i="19"/>
  <c r="Q122" i="19"/>
  <c r="P122" i="19"/>
  <c r="O122" i="19"/>
  <c r="N122" i="19"/>
  <c r="M122" i="19"/>
  <c r="L122" i="19"/>
  <c r="K122" i="19"/>
  <c r="U121" i="19"/>
  <c r="T121" i="19"/>
  <c r="S121" i="19"/>
  <c r="R121" i="19"/>
  <c r="Q121" i="19"/>
  <c r="P121" i="19"/>
  <c r="O121" i="19"/>
  <c r="N121" i="19"/>
  <c r="M121" i="19"/>
  <c r="L121" i="19"/>
  <c r="K121" i="19"/>
  <c r="U120" i="19"/>
  <c r="T120" i="19"/>
  <c r="S120" i="19"/>
  <c r="R120" i="19"/>
  <c r="Q120" i="19"/>
  <c r="P120" i="19"/>
  <c r="O120" i="19"/>
  <c r="N120" i="19"/>
  <c r="M120" i="19"/>
  <c r="L120" i="19"/>
  <c r="K120" i="19"/>
  <c r="U119" i="19"/>
  <c r="T119" i="19"/>
  <c r="S119" i="19"/>
  <c r="R119" i="19"/>
  <c r="Q119" i="19"/>
  <c r="P119" i="19"/>
  <c r="O119" i="19"/>
  <c r="N119" i="19"/>
  <c r="M119" i="19"/>
  <c r="L119" i="19"/>
  <c r="K119" i="19"/>
  <c r="U118" i="19"/>
  <c r="T118" i="19"/>
  <c r="S118" i="19"/>
  <c r="R118" i="19"/>
  <c r="Q118" i="19"/>
  <c r="P118" i="19"/>
  <c r="O118" i="19"/>
  <c r="N118" i="19"/>
  <c r="M118" i="19"/>
  <c r="L118" i="19"/>
  <c r="K118" i="19"/>
  <c r="U117" i="19"/>
  <c r="T117" i="19"/>
  <c r="S117" i="19"/>
  <c r="R117" i="19"/>
  <c r="Q117" i="19"/>
  <c r="P117" i="19"/>
  <c r="O117" i="19"/>
  <c r="N117" i="19"/>
  <c r="M117" i="19"/>
  <c r="L117" i="19"/>
  <c r="K117" i="19"/>
  <c r="U116" i="19"/>
  <c r="T116" i="19"/>
  <c r="S116" i="19"/>
  <c r="R116" i="19"/>
  <c r="Q116" i="19"/>
  <c r="P116" i="19"/>
  <c r="O116" i="19"/>
  <c r="N116" i="19"/>
  <c r="M116" i="19"/>
  <c r="L116" i="19"/>
  <c r="K116" i="19"/>
  <c r="U115" i="19"/>
  <c r="T115" i="19"/>
  <c r="S115" i="19"/>
  <c r="R115" i="19"/>
  <c r="Q115" i="19"/>
  <c r="P115" i="19"/>
  <c r="O115" i="19"/>
  <c r="N115" i="19"/>
  <c r="M115" i="19"/>
  <c r="L115" i="19"/>
  <c r="K115" i="19"/>
  <c r="U114" i="19"/>
  <c r="T114" i="19"/>
  <c r="S114" i="19"/>
  <c r="R114" i="19"/>
  <c r="Q114" i="19"/>
  <c r="P114" i="19"/>
  <c r="O114" i="19"/>
  <c r="N114" i="19"/>
  <c r="M114" i="19"/>
  <c r="L114" i="19"/>
  <c r="K114" i="19"/>
  <c r="U113" i="19"/>
  <c r="T113" i="19"/>
  <c r="S113" i="19"/>
  <c r="R113" i="19"/>
  <c r="Q113" i="19"/>
  <c r="P113" i="19"/>
  <c r="O113" i="19"/>
  <c r="N113" i="19"/>
  <c r="M113" i="19"/>
  <c r="L113" i="19"/>
  <c r="K113" i="19"/>
  <c r="U112" i="19"/>
  <c r="T112" i="19"/>
  <c r="S112" i="19"/>
  <c r="R112" i="19"/>
  <c r="Q112" i="19"/>
  <c r="P112" i="19"/>
  <c r="O112" i="19"/>
  <c r="N112" i="19"/>
  <c r="M112" i="19"/>
  <c r="L112" i="19"/>
  <c r="K112" i="19"/>
  <c r="U111" i="19"/>
  <c r="T111" i="19"/>
  <c r="S111" i="19"/>
  <c r="R111" i="19"/>
  <c r="Q111" i="19"/>
  <c r="P111" i="19"/>
  <c r="O111" i="19"/>
  <c r="N111" i="19"/>
  <c r="M111" i="19"/>
  <c r="L111" i="19"/>
  <c r="K111" i="19"/>
  <c r="U110" i="19"/>
  <c r="T110" i="19"/>
  <c r="S110" i="19"/>
  <c r="R110" i="19"/>
  <c r="Q110" i="19"/>
  <c r="P110" i="19"/>
  <c r="O110" i="19"/>
  <c r="N110" i="19"/>
  <c r="M110" i="19"/>
  <c r="L110" i="19"/>
  <c r="K110" i="19"/>
  <c r="U109" i="19"/>
  <c r="T109" i="19"/>
  <c r="S109" i="19"/>
  <c r="R109" i="19"/>
  <c r="Q109" i="19"/>
  <c r="P109" i="19"/>
  <c r="O109" i="19"/>
  <c r="N109" i="19"/>
  <c r="M109" i="19"/>
  <c r="L109" i="19"/>
  <c r="K109" i="19"/>
  <c r="U108" i="19"/>
  <c r="T108" i="19"/>
  <c r="S108" i="19"/>
  <c r="R108" i="19"/>
  <c r="Q108" i="19"/>
  <c r="P108" i="19"/>
  <c r="O108" i="19"/>
  <c r="N108" i="19"/>
  <c r="M108" i="19"/>
  <c r="L108" i="19"/>
  <c r="K108" i="19"/>
  <c r="U107" i="19"/>
  <c r="T107" i="19"/>
  <c r="S107" i="19"/>
  <c r="R107" i="19"/>
  <c r="Q107" i="19"/>
  <c r="P107" i="19"/>
  <c r="O107" i="19"/>
  <c r="N107" i="19"/>
  <c r="M107" i="19"/>
  <c r="L107" i="19"/>
  <c r="K107" i="19"/>
  <c r="U106" i="19"/>
  <c r="T106" i="19"/>
  <c r="S106" i="19"/>
  <c r="R106" i="19"/>
  <c r="Q106" i="19"/>
  <c r="P106" i="19"/>
  <c r="O106" i="19"/>
  <c r="N106" i="19"/>
  <c r="M106" i="19"/>
  <c r="L106" i="19"/>
  <c r="K106" i="19"/>
  <c r="U105" i="19"/>
  <c r="T105" i="19"/>
  <c r="S105" i="19"/>
  <c r="R105" i="19"/>
  <c r="Q105" i="19"/>
  <c r="P105" i="19"/>
  <c r="O105" i="19"/>
  <c r="N105" i="19"/>
  <c r="M105" i="19"/>
  <c r="L105" i="19"/>
  <c r="K105" i="19"/>
  <c r="U104" i="19"/>
  <c r="T104" i="19"/>
  <c r="S104" i="19"/>
  <c r="R104" i="19"/>
  <c r="Q104" i="19"/>
  <c r="P104" i="19"/>
  <c r="O104" i="19"/>
  <c r="N104" i="19"/>
  <c r="M104" i="19"/>
  <c r="L104" i="19"/>
  <c r="K104" i="19"/>
  <c r="U103" i="19"/>
  <c r="T103" i="19"/>
  <c r="S103" i="19"/>
  <c r="R103" i="19"/>
  <c r="Q103" i="19"/>
  <c r="P103" i="19"/>
  <c r="O103" i="19"/>
  <c r="N103" i="19"/>
  <c r="M103" i="19"/>
  <c r="L103" i="19"/>
  <c r="K103" i="19"/>
  <c r="U102" i="19"/>
  <c r="T102" i="19"/>
  <c r="S102" i="19"/>
  <c r="R102" i="19"/>
  <c r="Q102" i="19"/>
  <c r="P102" i="19"/>
  <c r="O102" i="19"/>
  <c r="N102" i="19"/>
  <c r="M102" i="19"/>
  <c r="L102" i="19"/>
  <c r="K102" i="19"/>
  <c r="U101" i="19"/>
  <c r="T101" i="19"/>
  <c r="S101" i="19"/>
  <c r="R101" i="19"/>
  <c r="Q101" i="19"/>
  <c r="P101" i="19"/>
  <c r="O101" i="19"/>
  <c r="N101" i="19"/>
  <c r="M101" i="19"/>
  <c r="L101" i="19"/>
  <c r="K101" i="19"/>
  <c r="U100" i="19"/>
  <c r="T100" i="19"/>
  <c r="S100" i="19"/>
  <c r="R100" i="19"/>
  <c r="Q100" i="19"/>
  <c r="P100" i="19"/>
  <c r="O100" i="19"/>
  <c r="N100" i="19"/>
  <c r="M100" i="19"/>
  <c r="L100" i="19"/>
  <c r="K100" i="19"/>
  <c r="U99" i="19"/>
  <c r="T99" i="19"/>
  <c r="S99" i="19"/>
  <c r="R99" i="19"/>
  <c r="Q99" i="19"/>
  <c r="P99" i="19"/>
  <c r="O99" i="19"/>
  <c r="N99" i="19"/>
  <c r="M99" i="19"/>
  <c r="L99" i="19"/>
  <c r="K99" i="19"/>
  <c r="U98" i="19"/>
  <c r="T98" i="19"/>
  <c r="S98" i="19"/>
  <c r="R98" i="19"/>
  <c r="Q98" i="19"/>
  <c r="P98" i="19"/>
  <c r="O98" i="19"/>
  <c r="N98" i="19"/>
  <c r="M98" i="19"/>
  <c r="L98" i="19"/>
  <c r="K98" i="19"/>
  <c r="U97" i="19"/>
  <c r="T97" i="19"/>
  <c r="S97" i="19"/>
  <c r="R97" i="19"/>
  <c r="Q97" i="19"/>
  <c r="P97" i="19"/>
  <c r="O97" i="19"/>
  <c r="N97" i="19"/>
  <c r="M97" i="19"/>
  <c r="L97" i="19"/>
  <c r="K97" i="19"/>
  <c r="U96" i="19"/>
  <c r="T96" i="19"/>
  <c r="S96" i="19"/>
  <c r="R96" i="19"/>
  <c r="Q96" i="19"/>
  <c r="P96" i="19"/>
  <c r="O96" i="19"/>
  <c r="N96" i="19"/>
  <c r="M96" i="19"/>
  <c r="L96" i="19"/>
  <c r="K96" i="19"/>
  <c r="U95" i="19"/>
  <c r="T95" i="19"/>
  <c r="S95" i="19"/>
  <c r="R95" i="19"/>
  <c r="Q95" i="19"/>
  <c r="P95" i="19"/>
  <c r="O95" i="19"/>
  <c r="N95" i="19"/>
  <c r="M95" i="19"/>
  <c r="L95" i="19"/>
  <c r="K95" i="19"/>
  <c r="U94" i="19"/>
  <c r="T94" i="19"/>
  <c r="S94" i="19"/>
  <c r="R94" i="19"/>
  <c r="Q94" i="19"/>
  <c r="P94" i="19"/>
  <c r="O94" i="19"/>
  <c r="N94" i="19"/>
  <c r="M94" i="19"/>
  <c r="L94" i="19"/>
  <c r="K94" i="19"/>
  <c r="U93" i="19"/>
  <c r="T93" i="19"/>
  <c r="S93" i="19"/>
  <c r="R93" i="19"/>
  <c r="Q93" i="19"/>
  <c r="P93" i="19"/>
  <c r="O93" i="19"/>
  <c r="N93" i="19"/>
  <c r="M93" i="19"/>
  <c r="L93" i="19"/>
  <c r="K93" i="19"/>
  <c r="U92" i="19"/>
  <c r="T92" i="19"/>
  <c r="S92" i="19"/>
  <c r="R92" i="19"/>
  <c r="Q92" i="19"/>
  <c r="P92" i="19"/>
  <c r="O92" i="19"/>
  <c r="N92" i="19"/>
  <c r="M92" i="19"/>
  <c r="L92" i="19"/>
  <c r="K92" i="19"/>
  <c r="U91" i="19"/>
  <c r="T91" i="19"/>
  <c r="S91" i="19"/>
  <c r="R91" i="19"/>
  <c r="Q91" i="19"/>
  <c r="P91" i="19"/>
  <c r="O91" i="19"/>
  <c r="N91" i="19"/>
  <c r="M91" i="19"/>
  <c r="L91" i="19"/>
  <c r="K91" i="19"/>
  <c r="U90" i="19"/>
  <c r="T90" i="19"/>
  <c r="S90" i="19"/>
  <c r="R90" i="19"/>
  <c r="Q90" i="19"/>
  <c r="P90" i="19"/>
  <c r="O90" i="19"/>
  <c r="N90" i="19"/>
  <c r="M90" i="19"/>
  <c r="L90" i="19"/>
  <c r="K90" i="19"/>
  <c r="U89" i="19"/>
  <c r="T89" i="19"/>
  <c r="S89" i="19"/>
  <c r="R89" i="19"/>
  <c r="Q89" i="19"/>
  <c r="P89" i="19"/>
  <c r="O89" i="19"/>
  <c r="N89" i="19"/>
  <c r="M89" i="19"/>
  <c r="L89" i="19"/>
  <c r="K89" i="19"/>
  <c r="U88" i="19"/>
  <c r="T88" i="19"/>
  <c r="S88" i="19"/>
  <c r="R88" i="19"/>
  <c r="Q88" i="19"/>
  <c r="P88" i="19"/>
  <c r="O88" i="19"/>
  <c r="N88" i="19"/>
  <c r="M88" i="19"/>
  <c r="L88" i="19"/>
  <c r="K88" i="19"/>
  <c r="U87" i="19"/>
  <c r="T87" i="19"/>
  <c r="S87" i="19"/>
  <c r="R87" i="19"/>
  <c r="Q87" i="19"/>
  <c r="P87" i="19"/>
  <c r="O87" i="19"/>
  <c r="N87" i="19"/>
  <c r="M87" i="19"/>
  <c r="L87" i="19"/>
  <c r="K87" i="19"/>
  <c r="U86" i="19"/>
  <c r="T86" i="19"/>
  <c r="S86" i="19"/>
  <c r="R86" i="19"/>
  <c r="Q86" i="19"/>
  <c r="P86" i="19"/>
  <c r="O86" i="19"/>
  <c r="N86" i="19"/>
  <c r="M86" i="19"/>
  <c r="L86" i="19"/>
  <c r="K86" i="19"/>
  <c r="U85" i="19"/>
  <c r="T85" i="19"/>
  <c r="S85" i="19"/>
  <c r="R85" i="19"/>
  <c r="Q85" i="19"/>
  <c r="P85" i="19"/>
  <c r="O85" i="19"/>
  <c r="N85" i="19"/>
  <c r="M85" i="19"/>
  <c r="L85" i="19"/>
  <c r="K85" i="19"/>
  <c r="U84" i="19"/>
  <c r="T84" i="19"/>
  <c r="S84" i="19"/>
  <c r="R84" i="19"/>
  <c r="Q84" i="19"/>
  <c r="P84" i="19"/>
  <c r="O84" i="19"/>
  <c r="N84" i="19"/>
  <c r="M84" i="19"/>
  <c r="L84" i="19"/>
  <c r="K84" i="19"/>
  <c r="U83" i="19"/>
  <c r="T83" i="19"/>
  <c r="S83" i="19"/>
  <c r="R83" i="19"/>
  <c r="Q83" i="19"/>
  <c r="P83" i="19"/>
  <c r="O83" i="19"/>
  <c r="N83" i="19"/>
  <c r="M83" i="19"/>
  <c r="L83" i="19"/>
  <c r="K83" i="19"/>
  <c r="U82" i="19"/>
  <c r="T82" i="19"/>
  <c r="S82" i="19"/>
  <c r="R82" i="19"/>
  <c r="Q82" i="19"/>
  <c r="P82" i="19"/>
  <c r="O82" i="19"/>
  <c r="N82" i="19"/>
  <c r="M82" i="19"/>
  <c r="L82" i="19"/>
  <c r="K82" i="19"/>
  <c r="U81" i="19"/>
  <c r="T81" i="19"/>
  <c r="S81" i="19"/>
  <c r="R81" i="19"/>
  <c r="Q81" i="19"/>
  <c r="P81" i="19"/>
  <c r="O81" i="19"/>
  <c r="N81" i="19"/>
  <c r="M81" i="19"/>
  <c r="L81" i="19"/>
  <c r="K81" i="19"/>
  <c r="U80" i="19"/>
  <c r="T80" i="19"/>
  <c r="S80" i="19"/>
  <c r="R80" i="19"/>
  <c r="Q80" i="19"/>
  <c r="P80" i="19"/>
  <c r="O80" i="19"/>
  <c r="N80" i="19"/>
  <c r="M80" i="19"/>
  <c r="L80" i="19"/>
  <c r="K80" i="19"/>
  <c r="U79" i="19"/>
  <c r="T79" i="19"/>
  <c r="S79" i="19"/>
  <c r="R79" i="19"/>
  <c r="Q79" i="19"/>
  <c r="P79" i="19"/>
  <c r="O79" i="19"/>
  <c r="N79" i="19"/>
  <c r="M79" i="19"/>
  <c r="L79" i="19"/>
  <c r="K79" i="19"/>
  <c r="U78" i="19"/>
  <c r="T78" i="19"/>
  <c r="S78" i="19"/>
  <c r="R78" i="19"/>
  <c r="Q78" i="19"/>
  <c r="P78" i="19"/>
  <c r="O78" i="19"/>
  <c r="N78" i="19"/>
  <c r="M78" i="19"/>
  <c r="L78" i="19"/>
  <c r="K78" i="19"/>
  <c r="U77" i="19"/>
  <c r="T77" i="19"/>
  <c r="S77" i="19"/>
  <c r="R77" i="19"/>
  <c r="Q77" i="19"/>
  <c r="P77" i="19"/>
  <c r="O77" i="19"/>
  <c r="N77" i="19"/>
  <c r="M77" i="19"/>
  <c r="L77" i="19"/>
  <c r="K77" i="19"/>
  <c r="U76" i="19"/>
  <c r="T76" i="19"/>
  <c r="S76" i="19"/>
  <c r="R76" i="19"/>
  <c r="Q76" i="19"/>
  <c r="P76" i="19"/>
  <c r="O76" i="19"/>
  <c r="N76" i="19"/>
  <c r="M76" i="19"/>
  <c r="L76" i="19"/>
  <c r="K76" i="19"/>
  <c r="U75" i="19"/>
  <c r="T75" i="19"/>
  <c r="S75" i="19"/>
  <c r="R75" i="19"/>
  <c r="Q75" i="19"/>
  <c r="P75" i="19"/>
  <c r="O75" i="19"/>
  <c r="N75" i="19"/>
  <c r="M75" i="19"/>
  <c r="L75" i="19"/>
  <c r="K75" i="19"/>
  <c r="U74" i="19"/>
  <c r="T74" i="19"/>
  <c r="S74" i="19"/>
  <c r="R74" i="19"/>
  <c r="Q74" i="19"/>
  <c r="P74" i="19"/>
  <c r="O74" i="19"/>
  <c r="N74" i="19"/>
  <c r="M74" i="19"/>
  <c r="L74" i="19"/>
  <c r="K74" i="19"/>
  <c r="U73" i="19"/>
  <c r="T73" i="19"/>
  <c r="S73" i="19"/>
  <c r="R73" i="19"/>
  <c r="Q73" i="19"/>
  <c r="P73" i="19"/>
  <c r="O73" i="19"/>
  <c r="N73" i="19"/>
  <c r="M73" i="19"/>
  <c r="L73" i="19"/>
  <c r="K73" i="19"/>
  <c r="U72" i="19"/>
  <c r="T72" i="19"/>
  <c r="S72" i="19"/>
  <c r="R72" i="19"/>
  <c r="Q72" i="19"/>
  <c r="P72" i="19"/>
  <c r="O72" i="19"/>
  <c r="N72" i="19"/>
  <c r="M72" i="19"/>
  <c r="L72" i="19"/>
  <c r="K72" i="19"/>
  <c r="U71" i="19"/>
  <c r="T71" i="19"/>
  <c r="S71" i="19"/>
  <c r="R71" i="19"/>
  <c r="Q71" i="19"/>
  <c r="P71" i="19"/>
  <c r="O71" i="19"/>
  <c r="N71" i="19"/>
  <c r="M71" i="19"/>
  <c r="L71" i="19"/>
  <c r="K71" i="19"/>
  <c r="U70" i="19"/>
  <c r="T70" i="19"/>
  <c r="S70" i="19"/>
  <c r="R70" i="19"/>
  <c r="Q70" i="19"/>
  <c r="P70" i="19"/>
  <c r="O70" i="19"/>
  <c r="N70" i="19"/>
  <c r="M70" i="19"/>
  <c r="L70" i="19"/>
  <c r="K70" i="19"/>
  <c r="U69" i="19"/>
  <c r="T69" i="19"/>
  <c r="S69" i="19"/>
  <c r="R69" i="19"/>
  <c r="Q69" i="19"/>
  <c r="P69" i="19"/>
  <c r="O69" i="19"/>
  <c r="N69" i="19"/>
  <c r="M69" i="19"/>
  <c r="L69" i="19"/>
  <c r="K69" i="19"/>
  <c r="U68" i="19"/>
  <c r="T68" i="19"/>
  <c r="S68" i="19"/>
  <c r="R68" i="19"/>
  <c r="Q68" i="19"/>
  <c r="P68" i="19"/>
  <c r="O68" i="19"/>
  <c r="N68" i="19"/>
  <c r="M68" i="19"/>
  <c r="L68" i="19"/>
  <c r="K68" i="19"/>
  <c r="U67" i="19"/>
  <c r="T67" i="19"/>
  <c r="S67" i="19"/>
  <c r="R67" i="19"/>
  <c r="Q67" i="19"/>
  <c r="P67" i="19"/>
  <c r="O67" i="19"/>
  <c r="N67" i="19"/>
  <c r="M67" i="19"/>
  <c r="L67" i="19"/>
  <c r="K67" i="19"/>
  <c r="U66" i="19"/>
  <c r="T66" i="19"/>
  <c r="S66" i="19"/>
  <c r="R66" i="19"/>
  <c r="Q66" i="19"/>
  <c r="P66" i="19"/>
  <c r="O66" i="19"/>
  <c r="N66" i="19"/>
  <c r="M66" i="19"/>
  <c r="L66" i="19"/>
  <c r="K66" i="19"/>
  <c r="U65" i="19"/>
  <c r="T65" i="19"/>
  <c r="S65" i="19"/>
  <c r="R65" i="19"/>
  <c r="Q65" i="19"/>
  <c r="P65" i="19"/>
  <c r="O65" i="19"/>
  <c r="N65" i="19"/>
  <c r="M65" i="19"/>
  <c r="L65" i="19"/>
  <c r="K65" i="19"/>
  <c r="U64" i="19"/>
  <c r="T64" i="19"/>
  <c r="S64" i="19"/>
  <c r="R64" i="19"/>
  <c r="Q64" i="19"/>
  <c r="P64" i="19"/>
  <c r="O64" i="19"/>
  <c r="N64" i="19"/>
  <c r="M64" i="19"/>
  <c r="L64" i="19"/>
  <c r="K64" i="19"/>
  <c r="U63" i="19"/>
  <c r="T63" i="19"/>
  <c r="S63" i="19"/>
  <c r="R63" i="19"/>
  <c r="Q63" i="19"/>
  <c r="P63" i="19"/>
  <c r="O63" i="19"/>
  <c r="N63" i="19"/>
  <c r="M63" i="19"/>
  <c r="L63" i="19"/>
  <c r="K63" i="19"/>
  <c r="U62" i="19"/>
  <c r="T62" i="19"/>
  <c r="S62" i="19"/>
  <c r="R62" i="19"/>
  <c r="Q62" i="19"/>
  <c r="P62" i="19"/>
  <c r="O62" i="19"/>
  <c r="N62" i="19"/>
  <c r="M62" i="19"/>
  <c r="L62" i="19"/>
  <c r="K62" i="19"/>
  <c r="U61" i="19"/>
  <c r="T61" i="19"/>
  <c r="S61" i="19"/>
  <c r="R61" i="19"/>
  <c r="Q61" i="19"/>
  <c r="P61" i="19"/>
  <c r="O61" i="19"/>
  <c r="N61" i="19"/>
  <c r="M61" i="19"/>
  <c r="L61" i="19"/>
  <c r="K61" i="19"/>
  <c r="U60" i="19"/>
  <c r="T60" i="19"/>
  <c r="S60" i="19"/>
  <c r="R60" i="19"/>
  <c r="Q60" i="19"/>
  <c r="P60" i="19"/>
  <c r="O60" i="19"/>
  <c r="N60" i="19"/>
  <c r="M60" i="19"/>
  <c r="L60" i="19"/>
  <c r="K60" i="19"/>
  <c r="U59" i="19"/>
  <c r="T59" i="19"/>
  <c r="S59" i="19"/>
  <c r="R59" i="19"/>
  <c r="Q59" i="19"/>
  <c r="P59" i="19"/>
  <c r="O59" i="19"/>
  <c r="N59" i="19"/>
  <c r="M59" i="19"/>
  <c r="L59" i="19"/>
  <c r="K59" i="19"/>
  <c r="U58" i="19"/>
  <c r="T58" i="19"/>
  <c r="S58" i="19"/>
  <c r="R58" i="19"/>
  <c r="Q58" i="19"/>
  <c r="P58" i="19"/>
  <c r="O58" i="19"/>
  <c r="N58" i="19"/>
  <c r="M58" i="19"/>
  <c r="L58" i="19"/>
  <c r="K58" i="19"/>
  <c r="U57" i="19"/>
  <c r="T57" i="19"/>
  <c r="S57" i="19"/>
  <c r="R57" i="19"/>
  <c r="Q57" i="19"/>
  <c r="P57" i="19"/>
  <c r="O57" i="19"/>
  <c r="N57" i="19"/>
  <c r="M57" i="19"/>
  <c r="L57" i="19"/>
  <c r="K57" i="19"/>
  <c r="U56" i="19"/>
  <c r="T56" i="19"/>
  <c r="S56" i="19"/>
  <c r="R56" i="19"/>
  <c r="Q56" i="19"/>
  <c r="P56" i="19"/>
  <c r="O56" i="19"/>
  <c r="N56" i="19"/>
  <c r="M56" i="19"/>
  <c r="L56" i="19"/>
  <c r="K56" i="19"/>
  <c r="U55" i="19"/>
  <c r="T55" i="19"/>
  <c r="S55" i="19"/>
  <c r="R55" i="19"/>
  <c r="Q55" i="19"/>
  <c r="P55" i="19"/>
  <c r="O55" i="19"/>
  <c r="N55" i="19"/>
  <c r="M55" i="19"/>
  <c r="L55" i="19"/>
  <c r="K55" i="19"/>
  <c r="U54" i="19"/>
  <c r="T54" i="19"/>
  <c r="S54" i="19"/>
  <c r="R54" i="19"/>
  <c r="Q54" i="19"/>
  <c r="P54" i="19"/>
  <c r="O54" i="19"/>
  <c r="N54" i="19"/>
  <c r="M54" i="19"/>
  <c r="L54" i="19"/>
  <c r="K54" i="19"/>
  <c r="U53" i="19"/>
  <c r="T53" i="19"/>
  <c r="S53" i="19"/>
  <c r="R53" i="19"/>
  <c r="Q53" i="19"/>
  <c r="P53" i="19"/>
  <c r="O53" i="19"/>
  <c r="N53" i="19"/>
  <c r="M53" i="19"/>
  <c r="L53" i="19"/>
  <c r="K53" i="19"/>
  <c r="U52" i="19"/>
  <c r="T52" i="19"/>
  <c r="S52" i="19"/>
  <c r="R52" i="19"/>
  <c r="Q52" i="19"/>
  <c r="P52" i="19"/>
  <c r="O52" i="19"/>
  <c r="N52" i="19"/>
  <c r="M52" i="19"/>
  <c r="L52" i="19"/>
  <c r="K52" i="19"/>
  <c r="U51" i="19"/>
  <c r="T51" i="19"/>
  <c r="S51" i="19"/>
  <c r="R51" i="19"/>
  <c r="Q51" i="19"/>
  <c r="P51" i="19"/>
  <c r="O51" i="19"/>
  <c r="N51" i="19"/>
  <c r="M51" i="19"/>
  <c r="L51" i="19"/>
  <c r="K51" i="19"/>
  <c r="U50" i="19"/>
  <c r="T50" i="19"/>
  <c r="S50" i="19"/>
  <c r="R50" i="19"/>
  <c r="Q50" i="19"/>
  <c r="P50" i="19"/>
  <c r="O50" i="19"/>
  <c r="N50" i="19"/>
  <c r="M50" i="19"/>
  <c r="L50" i="19"/>
  <c r="K50" i="19"/>
  <c r="U49" i="19"/>
  <c r="T49" i="19"/>
  <c r="S49" i="19"/>
  <c r="R49" i="19"/>
  <c r="Q49" i="19"/>
  <c r="P49" i="19"/>
  <c r="O49" i="19"/>
  <c r="N49" i="19"/>
  <c r="M49" i="19"/>
  <c r="L49" i="19"/>
  <c r="K49" i="19"/>
  <c r="U48" i="19"/>
  <c r="T48" i="19"/>
  <c r="S48" i="19"/>
  <c r="R48" i="19"/>
  <c r="Q48" i="19"/>
  <c r="P48" i="19"/>
  <c r="O48" i="19"/>
  <c r="N48" i="19"/>
  <c r="M48" i="19"/>
  <c r="L48" i="19"/>
  <c r="K48" i="19"/>
  <c r="U47" i="19"/>
  <c r="T47" i="19"/>
  <c r="S47" i="19"/>
  <c r="R47" i="19"/>
  <c r="Q47" i="19"/>
  <c r="P47" i="19"/>
  <c r="O47" i="19"/>
  <c r="N47" i="19"/>
  <c r="M47" i="19"/>
  <c r="L47" i="19"/>
  <c r="K47" i="19"/>
  <c r="U46" i="19"/>
  <c r="T46" i="19"/>
  <c r="S46" i="19"/>
  <c r="R46" i="19"/>
  <c r="Q46" i="19"/>
  <c r="P46" i="19"/>
  <c r="O46" i="19"/>
  <c r="N46" i="19"/>
  <c r="M46" i="19"/>
  <c r="L46" i="19"/>
  <c r="K46" i="19"/>
  <c r="U45" i="19"/>
  <c r="T45" i="19"/>
  <c r="S45" i="19"/>
  <c r="R45" i="19"/>
  <c r="Q45" i="19"/>
  <c r="P45" i="19"/>
  <c r="O45" i="19"/>
  <c r="N45" i="19"/>
  <c r="M45" i="19"/>
  <c r="L45" i="19"/>
  <c r="K45" i="19"/>
  <c r="U44" i="19"/>
  <c r="T44" i="19"/>
  <c r="S44" i="19"/>
  <c r="R44" i="19"/>
  <c r="Q44" i="19"/>
  <c r="P44" i="19"/>
  <c r="O44" i="19"/>
  <c r="N44" i="19"/>
  <c r="M44" i="19"/>
  <c r="L44" i="19"/>
  <c r="K44" i="19"/>
  <c r="U43" i="19"/>
  <c r="T43" i="19"/>
  <c r="S43" i="19"/>
  <c r="R43" i="19"/>
  <c r="Q43" i="19"/>
  <c r="P43" i="19"/>
  <c r="O43" i="19"/>
  <c r="N43" i="19"/>
  <c r="M43" i="19"/>
  <c r="L43" i="19"/>
  <c r="K43" i="19"/>
  <c r="U42" i="19"/>
  <c r="T42" i="19"/>
  <c r="S42" i="19"/>
  <c r="R42" i="19"/>
  <c r="Q42" i="19"/>
  <c r="P42" i="19"/>
  <c r="O42" i="19"/>
  <c r="N42" i="19"/>
  <c r="M42" i="19"/>
  <c r="L42" i="19"/>
  <c r="K42" i="19"/>
  <c r="U41" i="19"/>
  <c r="T41" i="19"/>
  <c r="S41" i="19"/>
  <c r="R41" i="19"/>
  <c r="Q41" i="19"/>
  <c r="P41" i="19"/>
  <c r="O41" i="19"/>
  <c r="N41" i="19"/>
  <c r="M41" i="19"/>
  <c r="L41" i="19"/>
  <c r="K41" i="19"/>
  <c r="U40" i="19"/>
  <c r="T40" i="19"/>
  <c r="S40" i="19"/>
  <c r="R40" i="19"/>
  <c r="Q40" i="19"/>
  <c r="P40" i="19"/>
  <c r="O40" i="19"/>
  <c r="N40" i="19"/>
  <c r="M40" i="19"/>
  <c r="L40" i="19"/>
  <c r="K40" i="19"/>
  <c r="U39" i="19"/>
  <c r="T39" i="19"/>
  <c r="S39" i="19"/>
  <c r="R39" i="19"/>
  <c r="Q39" i="19"/>
  <c r="P39" i="19"/>
  <c r="O39" i="19"/>
  <c r="N39" i="19"/>
  <c r="M39" i="19"/>
  <c r="L39" i="19"/>
  <c r="K39" i="19"/>
  <c r="U38" i="19"/>
  <c r="T38" i="19"/>
  <c r="S38" i="19"/>
  <c r="R38" i="19"/>
  <c r="Q38" i="19"/>
  <c r="P38" i="19"/>
  <c r="O38" i="19"/>
  <c r="N38" i="19"/>
  <c r="M38" i="19"/>
  <c r="L38" i="19"/>
  <c r="K38" i="19"/>
  <c r="U37" i="19"/>
  <c r="T37" i="19"/>
  <c r="S37" i="19"/>
  <c r="R37" i="19"/>
  <c r="Q37" i="19"/>
  <c r="P37" i="19"/>
  <c r="O37" i="19"/>
  <c r="N37" i="19"/>
  <c r="M37" i="19"/>
  <c r="L37" i="19"/>
  <c r="K37" i="19"/>
  <c r="U36" i="19"/>
  <c r="T36" i="19"/>
  <c r="S36" i="19"/>
  <c r="R36" i="19"/>
  <c r="Q36" i="19"/>
  <c r="P36" i="19"/>
  <c r="O36" i="19"/>
  <c r="N36" i="19"/>
  <c r="M36" i="19"/>
  <c r="L36" i="19"/>
  <c r="K36" i="19"/>
  <c r="U35" i="19"/>
  <c r="T35" i="19"/>
  <c r="S35" i="19"/>
  <c r="R35" i="19"/>
  <c r="Q35" i="19"/>
  <c r="P35" i="19"/>
  <c r="O35" i="19"/>
  <c r="N35" i="19"/>
  <c r="M35" i="19"/>
  <c r="L35" i="19"/>
  <c r="K35" i="19"/>
  <c r="U34" i="19"/>
  <c r="T34" i="19"/>
  <c r="S34" i="19"/>
  <c r="R34" i="19"/>
  <c r="Q34" i="19"/>
  <c r="P34" i="19"/>
  <c r="O34" i="19"/>
  <c r="N34" i="19"/>
  <c r="M34" i="19"/>
  <c r="L34" i="19"/>
  <c r="K34" i="19"/>
  <c r="U33" i="19"/>
  <c r="T33" i="19"/>
  <c r="S33" i="19"/>
  <c r="R33" i="19"/>
  <c r="Q33" i="19"/>
  <c r="P33" i="19"/>
  <c r="O33" i="19"/>
  <c r="N33" i="19"/>
  <c r="M33" i="19"/>
  <c r="L33" i="19"/>
  <c r="K33" i="19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T5" i="19"/>
  <c r="T6" i="19"/>
  <c r="T7" i="19"/>
  <c r="T8" i="19"/>
  <c r="T9" i="19"/>
  <c r="T10" i="19"/>
  <c r="T11" i="19"/>
  <c r="T12" i="19"/>
  <c r="T13" i="19"/>
  <c r="T14" i="19"/>
  <c r="T15" i="19"/>
  <c r="T16" i="19"/>
  <c r="T17" i="19"/>
  <c r="T18" i="19"/>
  <c r="T19" i="19"/>
  <c r="T20" i="19"/>
  <c r="T21" i="19"/>
  <c r="T22" i="19"/>
  <c r="T23" i="19"/>
  <c r="T24" i="19"/>
  <c r="T25" i="19"/>
  <c r="T26" i="19"/>
  <c r="T27" i="19"/>
  <c r="T28" i="19"/>
  <c r="T29" i="19"/>
  <c r="T30" i="19"/>
  <c r="T31" i="19"/>
  <c r="T32" i="19"/>
  <c r="S5" i="19"/>
  <c r="S6" i="19"/>
  <c r="S7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Q5" i="19"/>
  <c r="Q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5" i="19"/>
  <c r="K6" i="19"/>
  <c r="K7" i="19"/>
  <c r="K8" i="19"/>
  <c r="K9" i="19"/>
  <c r="K10" i="19"/>
  <c r="K11" i="19"/>
  <c r="K12" i="19"/>
  <c r="K13" i="19"/>
  <c r="K14" i="19"/>
  <c r="U4" i="19"/>
  <c r="T4" i="19"/>
  <c r="S4" i="19"/>
  <c r="R4" i="19"/>
  <c r="Q4" i="19"/>
  <c r="P4" i="19"/>
  <c r="O4" i="19"/>
  <c r="N4" i="19"/>
  <c r="M4" i="19"/>
  <c r="L4" i="19"/>
  <c r="K4" i="19"/>
  <c r="J351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37" i="19"/>
  <c r="J336" i="19"/>
  <c r="J335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16" i="19"/>
  <c r="J315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259" i="19"/>
  <c r="J258" i="19"/>
  <c r="J248" i="19"/>
  <c r="J249" i="19"/>
  <c r="J250" i="19"/>
  <c r="J251" i="19"/>
  <c r="J252" i="19"/>
  <c r="J253" i="19"/>
  <c r="J254" i="19"/>
  <c r="J255" i="19"/>
  <c r="J256" i="19"/>
  <c r="J257" i="19"/>
  <c r="J247" i="19"/>
  <c r="J24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06" i="19"/>
  <c r="J205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169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22" i="19"/>
  <c r="J121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34" i="19"/>
  <c r="J33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4" i="19"/>
  <c r="F18" i="20" l="1"/>
  <c r="E18" i="20"/>
</calcChain>
</file>

<file path=xl/sharedStrings.xml><?xml version="1.0" encoding="utf-8"?>
<sst xmlns="http://schemas.openxmlformats.org/spreadsheetml/2006/main" count="3324" uniqueCount="490">
  <si>
    <t>Sucre</t>
  </si>
  <si>
    <t>Yotala</t>
  </si>
  <si>
    <t>Poroma</t>
  </si>
  <si>
    <t>Azurduy</t>
  </si>
  <si>
    <t>Tarvita</t>
  </si>
  <si>
    <t>Zudañez</t>
  </si>
  <si>
    <t>Presto</t>
  </si>
  <si>
    <t>Mojocoya</t>
  </si>
  <si>
    <t>Icla</t>
  </si>
  <si>
    <t>Padilla</t>
  </si>
  <si>
    <t>Tomina</t>
  </si>
  <si>
    <t>Sopachuy</t>
  </si>
  <si>
    <t>El Villar</t>
  </si>
  <si>
    <t>Monteagudo</t>
  </si>
  <si>
    <t>Huacareta</t>
  </si>
  <si>
    <t>Tarabuco</t>
  </si>
  <si>
    <t>Camargo</t>
  </si>
  <si>
    <t>San Lucas</t>
  </si>
  <si>
    <t>Incahuasi</t>
  </si>
  <si>
    <t>Villa Serrano</t>
  </si>
  <si>
    <t>Culpina</t>
  </si>
  <si>
    <t>Las Carreras</t>
  </si>
  <si>
    <t>Huacaya</t>
  </si>
  <si>
    <t>ISM</t>
  </si>
  <si>
    <t>Yamparáez</t>
  </si>
  <si>
    <t>Municipio</t>
  </si>
  <si>
    <t>Macharetí</t>
  </si>
  <si>
    <t>Índice de Salud Municipal (ISM)</t>
  </si>
  <si>
    <t>Vaca Guzmán</t>
  </si>
  <si>
    <t>Tasa de Mortalidad     Infantil</t>
  </si>
  <si>
    <t>Red de Salud</t>
  </si>
  <si>
    <t>EDA                   por mil menores            de 5 años</t>
  </si>
  <si>
    <t>%                        Parto Institucional</t>
  </si>
  <si>
    <t>% de             hogares                con acceso a saneamiento básico</t>
  </si>
  <si>
    <t>% de           hogares            con acceso a agua potable</t>
  </si>
  <si>
    <t>% de           hogares              con acceso a     electricidad</t>
  </si>
  <si>
    <t>Villa Charcas</t>
  </si>
  <si>
    <t>Total 29 municipios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</si>
  <si>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</si>
  <si>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</si>
  <si>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</si>
  <si>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</si>
  <si>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</si>
  <si>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</si>
  <si>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</si>
  <si>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</si>
  <si>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</si>
  <si>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</si>
  <si>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</si>
  <si>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</si>
  <si>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</si>
  <si>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</si>
  <si>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%   embarazadas con 4 controles prenatales</t>
  </si>
  <si>
    <t>%  de   asistencia escolar</t>
  </si>
  <si>
    <t>Ingreso percápita municipal        en Bs.</t>
  </si>
  <si>
    <t>Años promedio        de estudio escolar</t>
  </si>
  <si>
    <t>Total 87 municipios</t>
  </si>
  <si>
    <t>La Paz</t>
  </si>
  <si>
    <t>1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</si>
  <si>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</si>
  <si>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</si>
  <si>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</si>
  <si>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</si>
  <si>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</si>
  <si>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</si>
  <si>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</si>
  <si>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</si>
  <si>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</si>
  <si>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</si>
  <si>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Shinahota</t>
  </si>
  <si>
    <t>Cocapata</t>
  </si>
  <si>
    <t>Total 35 municipios</t>
  </si>
  <si>
    <t>Total 47 municipios</t>
  </si>
  <si>
    <t>Total 40 municipios</t>
  </si>
  <si>
    <t>Chuquihuta</t>
  </si>
  <si>
    <t>Ckochas</t>
  </si>
  <si>
    <t>Total 11 municipios</t>
  </si>
  <si>
    <t>Total 56 municipios</t>
  </si>
  <si>
    <t>Total 19 municipios</t>
  </si>
  <si>
    <t>%        embarazadas con 4       controles prenatales</t>
  </si>
  <si>
    <t>Total 15 municipios</t>
  </si>
  <si>
    <t>Índice de        Salud       Municipal       (ISM)</t>
  </si>
  <si>
    <t>I Sucre Capital</t>
  </si>
  <si>
    <t>VII Oropeza Rural</t>
  </si>
  <si>
    <t>IV Azurduy</t>
  </si>
  <si>
    <t>II Tarabuco</t>
  </si>
  <si>
    <t>III Padilla</t>
  </si>
  <si>
    <t>V Monteagudo</t>
  </si>
  <si>
    <t>VI Camargo</t>
  </si>
  <si>
    <t>Alcalá</t>
  </si>
  <si>
    <t>Camataqui</t>
  </si>
  <si>
    <t>Rural 6</t>
  </si>
  <si>
    <t>Rural 4</t>
  </si>
  <si>
    <t>Rural 11</t>
  </si>
  <si>
    <t>Rural 13</t>
  </si>
  <si>
    <t>Rural 12</t>
  </si>
  <si>
    <t>Rural 3</t>
  </si>
  <si>
    <t>Rural 2</t>
  </si>
  <si>
    <t>Rural 7</t>
  </si>
  <si>
    <t>Rural 9</t>
  </si>
  <si>
    <t>Rural 14</t>
  </si>
  <si>
    <t>Rural 15</t>
  </si>
  <si>
    <t>Rural 8</t>
  </si>
  <si>
    <t>Rural 5</t>
  </si>
  <si>
    <t>Rural 1</t>
  </si>
  <si>
    <t>Palca</t>
  </si>
  <si>
    <t>Mecapaca</t>
  </si>
  <si>
    <t>Achocalla</t>
  </si>
  <si>
    <t>El Alto</t>
  </si>
  <si>
    <t>Achacachi</t>
  </si>
  <si>
    <t>Ancoraimes</t>
  </si>
  <si>
    <t>Chua Cocani</t>
  </si>
  <si>
    <t>Huarina</t>
  </si>
  <si>
    <t>Santiago de Huata</t>
  </si>
  <si>
    <t>Huatajata</t>
  </si>
  <si>
    <t>Coro Coro</t>
  </si>
  <si>
    <t>Caquiaviri</t>
  </si>
  <si>
    <t>Calacoto</t>
  </si>
  <si>
    <t>Comanche</t>
  </si>
  <si>
    <t>Charaña</t>
  </si>
  <si>
    <t>Waldo Ballivian</t>
  </si>
  <si>
    <t>Nazacara de Pacajes</t>
  </si>
  <si>
    <t>Santiago de Callapa</t>
  </si>
  <si>
    <t>Puerto Acosta</t>
  </si>
  <si>
    <t>Mocomoco</t>
  </si>
  <si>
    <t>Carabuco</t>
  </si>
  <si>
    <t>Humanata</t>
  </si>
  <si>
    <t>Escoma</t>
  </si>
  <si>
    <t>Chuma</t>
  </si>
  <si>
    <t>Ayata</t>
  </si>
  <si>
    <t>Aucapata</t>
  </si>
  <si>
    <t>Sorata</t>
  </si>
  <si>
    <t>Guanay</t>
  </si>
  <si>
    <t>Tacacoma</t>
  </si>
  <si>
    <t>Quiabaya</t>
  </si>
  <si>
    <t>Combaya</t>
  </si>
  <si>
    <t>Tipuani</t>
  </si>
  <si>
    <t>Mapiri</t>
  </si>
  <si>
    <t>Teoponte</t>
  </si>
  <si>
    <t>Apolo</t>
  </si>
  <si>
    <t>Pelechuco</t>
  </si>
  <si>
    <t>Viacha</t>
  </si>
  <si>
    <t>Guaqui</t>
  </si>
  <si>
    <t>Tiwanacu</t>
  </si>
  <si>
    <t>Desaguadero</t>
  </si>
  <si>
    <t>San Andrés de Machaca</t>
  </si>
  <si>
    <t>Jesús de Machaca</t>
  </si>
  <si>
    <t>Taraco</t>
  </si>
  <si>
    <t>Luribay</t>
  </si>
  <si>
    <t>Sapahaqui</t>
  </si>
  <si>
    <t>Yaco</t>
  </si>
  <si>
    <t>Malla</t>
  </si>
  <si>
    <t>Cairoma</t>
  </si>
  <si>
    <t>Inquisivi</t>
  </si>
  <si>
    <t>Quime</t>
  </si>
  <si>
    <t>Cajuata</t>
  </si>
  <si>
    <t>Colquiri</t>
  </si>
  <si>
    <t>Ichoca</t>
  </si>
  <si>
    <t>Licoma Pampa</t>
  </si>
  <si>
    <t>Chulumani</t>
  </si>
  <si>
    <t>Irupana</t>
  </si>
  <si>
    <t>Yanacachi</t>
  </si>
  <si>
    <t>Palos Blancos</t>
  </si>
  <si>
    <t>La Asunta</t>
  </si>
  <si>
    <t>Pucarani</t>
  </si>
  <si>
    <t>Laja</t>
  </si>
  <si>
    <t>Batallas</t>
  </si>
  <si>
    <t>Puerto Pérez</t>
  </si>
  <si>
    <t>Sica Sica</t>
  </si>
  <si>
    <t>Umala</t>
  </si>
  <si>
    <t>Ayo Ayo</t>
  </si>
  <si>
    <t>Calamarca</t>
  </si>
  <si>
    <t>Patacamaya</t>
  </si>
  <si>
    <t>Colquencha</t>
  </si>
  <si>
    <t>Collana</t>
  </si>
  <si>
    <t>Coroico</t>
  </si>
  <si>
    <t>Coripata</t>
  </si>
  <si>
    <t>Ixiamas</t>
  </si>
  <si>
    <t>Gral. Juan J. Pérez</t>
  </si>
  <si>
    <t>Curva</t>
  </si>
  <si>
    <t>Copacabana</t>
  </si>
  <si>
    <t>San Pedro de Tiquina</t>
  </si>
  <si>
    <t>Tito Yupanqui</t>
  </si>
  <si>
    <t>San Pedro de Curahuara</t>
  </si>
  <si>
    <t>Papel Pampa</t>
  </si>
  <si>
    <t>Chacarilla</t>
  </si>
  <si>
    <t>Santiago de Machaca</t>
  </si>
  <si>
    <t>Catacora</t>
  </si>
  <si>
    <t>Caranavi</t>
  </si>
  <si>
    <t>Alto Beni</t>
  </si>
  <si>
    <t>Urbana La Paz</t>
  </si>
  <si>
    <t>Urbana El Alto</t>
  </si>
  <si>
    <t>Aiquile</t>
  </si>
  <si>
    <t>Independencia</t>
  </si>
  <si>
    <t>Quillacollo</t>
  </si>
  <si>
    <t>Tarata</t>
  </si>
  <si>
    <t>Punata</t>
  </si>
  <si>
    <t>Capinota</t>
  </si>
  <si>
    <t>Sacaba</t>
  </si>
  <si>
    <t>Villa Tunari</t>
  </si>
  <si>
    <t>Tapacarí</t>
  </si>
  <si>
    <t>Totora</t>
  </si>
  <si>
    <t>Ivirgarzama</t>
  </si>
  <si>
    <t>Mizque</t>
  </si>
  <si>
    <t>Cochabamba</t>
  </si>
  <si>
    <t>Pasorapa</t>
  </si>
  <si>
    <t>Omereque</t>
  </si>
  <si>
    <t>Morochata</t>
  </si>
  <si>
    <t>Anzaldo</t>
  </si>
  <si>
    <t>Arbieto</t>
  </si>
  <si>
    <t>Sacabamba</t>
  </si>
  <si>
    <t>Arani</t>
  </si>
  <si>
    <t>Vacas</t>
  </si>
  <si>
    <t>Arque</t>
  </si>
  <si>
    <t>Tacopaya</t>
  </si>
  <si>
    <t>Santivañez</t>
  </si>
  <si>
    <t>Sicaya</t>
  </si>
  <si>
    <t>Cliza</t>
  </si>
  <si>
    <t>Toko</t>
  </si>
  <si>
    <t>Tolata</t>
  </si>
  <si>
    <t>Sipe Sipe</t>
  </si>
  <si>
    <t>Tiquipaya</t>
  </si>
  <si>
    <t>Vinto</t>
  </si>
  <si>
    <t>Colcapirhua</t>
  </si>
  <si>
    <t>Colomi</t>
  </si>
  <si>
    <t>Pojo</t>
  </si>
  <si>
    <t>Pocona</t>
  </si>
  <si>
    <t>Chimoré</t>
  </si>
  <si>
    <t>Puerto Villarroel</t>
  </si>
  <si>
    <t>Entre Ríos</t>
  </si>
  <si>
    <t>Vila Vila</t>
  </si>
  <si>
    <t>Alalay</t>
  </si>
  <si>
    <t>Villa Rivero</t>
  </si>
  <si>
    <t>San Benito</t>
  </si>
  <si>
    <t>Tacachi</t>
  </si>
  <si>
    <t>Cuchumuela</t>
  </si>
  <si>
    <t>Bolivar</t>
  </si>
  <si>
    <t>Tiraque</t>
  </si>
  <si>
    <t>Cbba. Urbano</t>
  </si>
  <si>
    <t>Urbana - Oruro</t>
  </si>
  <si>
    <t>Norte</t>
  </si>
  <si>
    <t>Cuenca Poopó</t>
  </si>
  <si>
    <t>Azanake</t>
  </si>
  <si>
    <t>Occidente</t>
  </si>
  <si>
    <t>Minera</t>
  </si>
  <si>
    <t>Oruro</t>
  </si>
  <si>
    <t>Caracollo</t>
  </si>
  <si>
    <t>El Choro</t>
  </si>
  <si>
    <t>Soracachi</t>
  </si>
  <si>
    <t>Challapata</t>
  </si>
  <si>
    <t>Corque</t>
  </si>
  <si>
    <t>Choque Cota</t>
  </si>
  <si>
    <t>Curahuara de Carangas</t>
  </si>
  <si>
    <t>Turco</t>
  </si>
  <si>
    <t>Huachacalla</t>
  </si>
  <si>
    <t>Escara</t>
  </si>
  <si>
    <t>Cruz de Machacamarca</t>
  </si>
  <si>
    <t>Yunguyo del Litoral</t>
  </si>
  <si>
    <t>Esmeralda</t>
  </si>
  <si>
    <t>Poopó</t>
  </si>
  <si>
    <t>Pazña</t>
  </si>
  <si>
    <t>Huanuni</t>
  </si>
  <si>
    <t>Machacamarca</t>
  </si>
  <si>
    <t>Salinas de Garci Mendoza</t>
  </si>
  <si>
    <t>Pampa Aullagas</t>
  </si>
  <si>
    <t>Sabaya</t>
  </si>
  <si>
    <t>Coipasa</t>
  </si>
  <si>
    <t>Chipaya</t>
  </si>
  <si>
    <t>Toledo</t>
  </si>
  <si>
    <t>Eucaliptus</t>
  </si>
  <si>
    <t>Andamarca</t>
  </si>
  <si>
    <t>Belén de Andamarca</t>
  </si>
  <si>
    <t>Santiago de Huari</t>
  </si>
  <si>
    <t>La Rivera</t>
  </si>
  <si>
    <t>Todos Santos</t>
  </si>
  <si>
    <t>Carangas</t>
  </si>
  <si>
    <t>Huayllamarca</t>
  </si>
  <si>
    <t>Potosí Urbano</t>
  </si>
  <si>
    <t>Potosí Rural</t>
  </si>
  <si>
    <t>Uncía</t>
  </si>
  <si>
    <t>Betanzos</t>
  </si>
  <si>
    <t>Ocurí</t>
  </si>
  <si>
    <t>Sacaca</t>
  </si>
  <si>
    <t>Cotagaita</t>
  </si>
  <si>
    <t>Tupiza</t>
  </si>
  <si>
    <t>Uyuni</t>
  </si>
  <si>
    <t>Puna</t>
  </si>
  <si>
    <t>Villazón</t>
  </si>
  <si>
    <t>Potosí</t>
  </si>
  <si>
    <t>Tinguipaya</t>
  </si>
  <si>
    <t>Yocalla</t>
  </si>
  <si>
    <t>Urmiri</t>
  </si>
  <si>
    <t>Chayanta</t>
  </si>
  <si>
    <t>Llallagua</t>
  </si>
  <si>
    <t>Chaquí</t>
  </si>
  <si>
    <t>Tacobamba</t>
  </si>
  <si>
    <t>Colquechaca</t>
  </si>
  <si>
    <t>Ravelo</t>
  </si>
  <si>
    <t>Pocoata</t>
  </si>
  <si>
    <t>San Pedro de Buena Vista</t>
  </si>
  <si>
    <t>Toro Toro</t>
  </si>
  <si>
    <t>Vitichi</t>
  </si>
  <si>
    <t>Caripuyo</t>
  </si>
  <si>
    <t>Atocha</t>
  </si>
  <si>
    <t>Colcha "K"</t>
  </si>
  <si>
    <t>San Pedro de Quemes</t>
  </si>
  <si>
    <t>San Pablo de Lípez</t>
  </si>
  <si>
    <t>Mojinete</t>
  </si>
  <si>
    <t>San Antonio de Esmoruco</t>
  </si>
  <si>
    <t>Caiza "D"</t>
  </si>
  <si>
    <t>Tomave</t>
  </si>
  <si>
    <t>Porco</t>
  </si>
  <si>
    <t>Arampampa</t>
  </si>
  <si>
    <t>Acacio</t>
  </si>
  <si>
    <t>Llica</t>
  </si>
  <si>
    <t>Tahua</t>
  </si>
  <si>
    <t>San Agustín</t>
  </si>
  <si>
    <t>Padcaya</t>
  </si>
  <si>
    <t>Bermejo</t>
  </si>
  <si>
    <t>Yacuiba</t>
  </si>
  <si>
    <t>Caraparí</t>
  </si>
  <si>
    <t>Uriondo</t>
  </si>
  <si>
    <t>Yunchará</t>
  </si>
  <si>
    <t>San Lorenzo</t>
  </si>
  <si>
    <t>El Puente</t>
  </si>
  <si>
    <t>Tarija</t>
  </si>
  <si>
    <t>Villa Montes</t>
  </si>
  <si>
    <t>Urbana S.C. de La Sierra</t>
  </si>
  <si>
    <t>Andres Ibañez</t>
  </si>
  <si>
    <t>Warnes</t>
  </si>
  <si>
    <t>Velasco</t>
  </si>
  <si>
    <t>Ichilo</t>
  </si>
  <si>
    <t>Chiquitos</t>
  </si>
  <si>
    <t>Sara</t>
  </si>
  <si>
    <t>Cordillera</t>
  </si>
  <si>
    <t>Vallegrande</t>
  </si>
  <si>
    <t>Florida</t>
  </si>
  <si>
    <t>Obispo Santistevan</t>
  </si>
  <si>
    <t>Ñuflo de Chavez</t>
  </si>
  <si>
    <t>Angel Sandoval</t>
  </si>
  <si>
    <t>Manuel M. Caballero</t>
  </si>
  <si>
    <t>German Busch</t>
  </si>
  <si>
    <t>Guarayos</t>
  </si>
  <si>
    <t>Santa Cruz de La Sierra</t>
  </si>
  <si>
    <t>Cotoca</t>
  </si>
  <si>
    <t>Ayacucho</t>
  </si>
  <si>
    <t>La Guardia</t>
  </si>
  <si>
    <t>El Torno</t>
  </si>
  <si>
    <t>Okinawa Uno</t>
  </si>
  <si>
    <t>San Ignacio de Velasco</t>
  </si>
  <si>
    <t>San Miguel de Velasco</t>
  </si>
  <si>
    <t>San Rafael</t>
  </si>
  <si>
    <t>Buena Vista</t>
  </si>
  <si>
    <t>San Carlos</t>
  </si>
  <si>
    <t>Yapacaní</t>
  </si>
  <si>
    <t>Pailón</t>
  </si>
  <si>
    <t>Roboré</t>
  </si>
  <si>
    <t>Portachuelo</t>
  </si>
  <si>
    <t>Santa Rosa del Sara</t>
  </si>
  <si>
    <t>Colpa Bélgica</t>
  </si>
  <si>
    <t>Lagunillas</t>
  </si>
  <si>
    <t>Charagua</t>
  </si>
  <si>
    <t>Cabezas</t>
  </si>
  <si>
    <t>Cuevo</t>
  </si>
  <si>
    <t>Gutierrez</t>
  </si>
  <si>
    <t>Camiri</t>
  </si>
  <si>
    <t>Boyuibe</t>
  </si>
  <si>
    <t>Valle Grande</t>
  </si>
  <si>
    <t>Trigal</t>
  </si>
  <si>
    <t>Moro Moro</t>
  </si>
  <si>
    <t>Postrer Valle</t>
  </si>
  <si>
    <t>Pucara</t>
  </si>
  <si>
    <t>Samaipata</t>
  </si>
  <si>
    <t>Pampa Grande</t>
  </si>
  <si>
    <t>Mairana</t>
  </si>
  <si>
    <t>Quirusillas</t>
  </si>
  <si>
    <t>Montero</t>
  </si>
  <si>
    <t>Gral. Saavedra</t>
  </si>
  <si>
    <t>Mineros</t>
  </si>
  <si>
    <t>Fernandez Alonso</t>
  </si>
  <si>
    <t>San Pedro</t>
  </si>
  <si>
    <t>Concepción</t>
  </si>
  <si>
    <t>San Javier</t>
  </si>
  <si>
    <t>San Ramón</t>
  </si>
  <si>
    <t>San Julián</t>
  </si>
  <si>
    <t>San Antonio de Lomerío</t>
  </si>
  <si>
    <t>Cuatro Cañadas</t>
  </si>
  <si>
    <t>San Matías</t>
  </si>
  <si>
    <t>Comarapa</t>
  </si>
  <si>
    <t>Saipina</t>
  </si>
  <si>
    <t>Puerto Suárez</t>
  </si>
  <si>
    <t>Puerto Quijarro</t>
  </si>
  <si>
    <t>Carmen Rivero Tórrez</t>
  </si>
  <si>
    <t>Ascención de Guarayos</t>
  </si>
  <si>
    <t>Urubichá</t>
  </si>
  <si>
    <t>01 Trinidad</t>
  </si>
  <si>
    <t>07 Riberalta</t>
  </si>
  <si>
    <t>08 Guayaramerín</t>
  </si>
  <si>
    <t>06 Ballivian</t>
  </si>
  <si>
    <t>09 San Borja</t>
  </si>
  <si>
    <t>05 Yacuma</t>
  </si>
  <si>
    <t>02 Moxos</t>
  </si>
  <si>
    <t>04 Mamoré</t>
  </si>
  <si>
    <t>03 Iténez</t>
  </si>
  <si>
    <t>Trinidad</t>
  </si>
  <si>
    <t>Riberalta</t>
  </si>
  <si>
    <t>Guayaramerín</t>
  </si>
  <si>
    <t>Reyes</t>
  </si>
  <si>
    <t>San Borja</t>
  </si>
  <si>
    <t>Santa Rosa</t>
  </si>
  <si>
    <t>Rurrenabaque</t>
  </si>
  <si>
    <t>Santa Ana de Yacuma</t>
  </si>
  <si>
    <t>Exaltación</t>
  </si>
  <si>
    <t>San Ignacio de Moxos</t>
  </si>
  <si>
    <t>Loreto</t>
  </si>
  <si>
    <t>San Andrés</t>
  </si>
  <si>
    <t>San Joaquín</t>
  </si>
  <si>
    <t>Puerto Siles</t>
  </si>
  <si>
    <t>Magdalena</t>
  </si>
  <si>
    <t>Baures</t>
  </si>
  <si>
    <t>Huaracaje</t>
  </si>
  <si>
    <t>I Cobija</t>
  </si>
  <si>
    <t>II Puerto Rico</t>
  </si>
  <si>
    <t>III Gonzalo Moreno</t>
  </si>
  <si>
    <t>Cobija</t>
  </si>
  <si>
    <t>Porvenir</t>
  </si>
  <si>
    <t>Bolpebra</t>
  </si>
  <si>
    <t>Puerto Rico</t>
  </si>
  <si>
    <t>Arroyo Grande</t>
  </si>
  <si>
    <t>Gonzalo Moreno</t>
  </si>
  <si>
    <t>Santos Mercado</t>
  </si>
  <si>
    <t>Tarija - Cercado</t>
  </si>
  <si>
    <t>Peso demográfico departamental    %</t>
  </si>
  <si>
    <t>San Buena Ventura</t>
  </si>
  <si>
    <t>Ayopaya</t>
  </si>
  <si>
    <t>Quillacas</t>
  </si>
  <si>
    <t>San Juan</t>
  </si>
  <si>
    <t>San José</t>
  </si>
  <si>
    <t>Costa Rica</t>
  </si>
  <si>
    <t>San Pablo</t>
  </si>
  <si>
    <t>Bolivar (Sena)</t>
  </si>
  <si>
    <t>Naceve (Sta. Rosa)</t>
  </si>
  <si>
    <t>Ingavi</t>
  </si>
  <si>
    <t>Nuevo Manoa</t>
  </si>
  <si>
    <t>Villa Nueva</t>
  </si>
  <si>
    <t>Departamento</t>
  </si>
  <si>
    <t>Chuquisaca</t>
  </si>
  <si>
    <t>Santa Cruz</t>
  </si>
  <si>
    <t>Beni</t>
  </si>
  <si>
    <t>Pando</t>
  </si>
  <si>
    <t>Chuquisaca - 29 municipios</t>
  </si>
  <si>
    <t>Pando - 15 municipios</t>
  </si>
  <si>
    <t>Beni - 19 municipios</t>
  </si>
  <si>
    <t>Santa Cruz - 56 municipios</t>
  </si>
  <si>
    <t>Tarija - 11 municipios</t>
  </si>
  <si>
    <t>Potosí - 40 municipios</t>
  </si>
  <si>
    <t>Oruro - 35 municipios</t>
  </si>
  <si>
    <t>Cochabamba - 47 municipios</t>
  </si>
  <si>
    <t>La Paz - 87 municipios</t>
  </si>
  <si>
    <t>CLASIFICACIÓN DEL ÍNDICE DE SALUD MUNICIPAL</t>
  </si>
  <si>
    <t>DISTRIBUCIÓN DE VARIABLES DEL INDICE DE SALUD MUNICIPAL 2020, CHUQUISACA</t>
  </si>
  <si>
    <t>ÍNDICE DE SALUD MUNICIPAL 2020</t>
  </si>
  <si>
    <t>DISTRIBUCIÓN DE VARIABLES DEL INDICE DE SALUD MUNICIPAL 2020, LA PAZ</t>
  </si>
  <si>
    <t>DISTRIBUCIÓN DE VARIABLES DEL INDICE DE SALUD MUNICIPAL 2020, COCHABAMBA</t>
  </si>
  <si>
    <t>DISTRIBUCIÓN DE VARIABLES DEL INDICE DE SALUD MUNICIPAL 2020, ORURO</t>
  </si>
  <si>
    <t>DISTRIBUCIÓN DE VARIABLES DEL INDICE DE SALUD MUNICIPAL 2020, POTOSI</t>
  </si>
  <si>
    <t>DISTRIBUCIÓN DE VARIABLES DEL INDICE DE SALUD MUNICIPAL 2020, TARIJA</t>
  </si>
  <si>
    <t>DISTRIBUCIÓN DE VARIABLES DEL INDICE DE SALUD MUNICIPAL 2020, PANDO</t>
  </si>
  <si>
    <t>DISTRIBUCIÓN DE VARIABLES DEL INDICE DE SALUD MUNICIPAL 2020, BENI</t>
  </si>
  <si>
    <t>DISTRIBUCIÓN DE VARIABLES DEL INDICE DE SALUD MUNICIPAL 2020, SANTA CRUZ</t>
  </si>
  <si>
    <t>DISTRIBUCIÓN DE VARIABLES DEL INDICE DE SALUD MUNICIPAL 2020</t>
  </si>
  <si>
    <t>ÍNDICE DE SALUD DEPARTAMENTAL 2020</t>
  </si>
  <si>
    <t>Codigo Depto</t>
  </si>
  <si>
    <t>Indice de Salud Departamental 2020</t>
  </si>
  <si>
    <t>Indice de Salud Departamental 2019</t>
  </si>
  <si>
    <t>Diferencia ISD     2020-2019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</si>
  <si>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</si>
  <si>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</si>
  <si>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</si>
  <si>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</si>
  <si>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</si>
  <si>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</si>
  <si>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</si>
  <si>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</si>
  <si>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</si>
  <si>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BOLIVIA</t>
  </si>
  <si>
    <t>ISD +ALTO</t>
  </si>
  <si>
    <t>ISD +BAJO</t>
  </si>
  <si>
    <t>PROPORCION</t>
  </si>
  <si>
    <t>BRECHA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</si>
</sst>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#,##0.000000"/>
    <numFmt numFmtId="166" formatCode="0.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1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63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1"/>
      <color indexed="6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DEDDF"/>
        <bgColor indexed="64"/>
      </patternFill>
    </fill>
    <fill>
      <patternFill patternType="solid">
        <fgColor rgb="FFFDDFC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D1A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/>
      <right/>
      <top/>
      <bottom style="thin">
        <color theme="5" tint="-0.249977111117893"/>
      </bottom>
      <diagonal/>
    </border>
    <border>
      <left style="thin">
        <color theme="5" tint="-0.249977111117893"/>
      </left>
      <right/>
      <top/>
      <bottom/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/>
      <right/>
      <top style="thin">
        <color theme="5" tint="0.39997558519241921"/>
      </top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9" tint="-0.499984740745262"/>
      </bottom>
      <diagonal/>
    </border>
    <border>
      <left style="medium">
        <color theme="0"/>
      </left>
      <right/>
      <top/>
      <bottom/>
      <diagonal/>
    </border>
  </borders>
  <cellStyleXfs count="2">
    <xf numFmtId="0" fontId="0" fillId="0" borderId="0"/>
    <xf numFmtId="0" fontId="21" fillId="0" borderId="0"/>
  </cellStyleXfs>
  <cellXfs count="23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5" fontId="12" fillId="5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3" fontId="14" fillId="6" borderId="1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0" fontId="6" fillId="6" borderId="2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/>
    </xf>
    <xf numFmtId="0" fontId="9" fillId="3" borderId="7" xfId="0" applyFont="1" applyFill="1" applyBorder="1" applyAlignment="1">
      <alignment horizontal="left" vertical="center"/>
    </xf>
    <xf numFmtId="0" fontId="9" fillId="5" borderId="0" xfId="0" applyNumberFormat="1" applyFont="1" applyFill="1" applyBorder="1" applyAlignment="1">
      <alignment horizontal="center" vertical="center"/>
    </xf>
    <xf numFmtId="0" fontId="9" fillId="3" borderId="6" xfId="0" applyNumberFormat="1" applyFont="1" applyFill="1" applyBorder="1" applyAlignment="1">
      <alignment horizontal="center" vertical="center"/>
    </xf>
    <xf numFmtId="0" fontId="9" fillId="3" borderId="7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vertical="center"/>
    </xf>
    <xf numFmtId="0" fontId="9" fillId="4" borderId="5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0" fontId="9" fillId="4" borderId="8" xfId="0" applyFont="1" applyFill="1" applyBorder="1" applyAlignment="1">
      <alignment vertical="center"/>
    </xf>
    <xf numFmtId="0" fontId="9" fillId="4" borderId="8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12" fillId="3" borderId="6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5" fontId="12" fillId="4" borderId="8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/>
    </xf>
    <xf numFmtId="0" fontId="9" fillId="5" borderId="6" xfId="0" applyNumberFormat="1" applyFont="1" applyFill="1" applyBorder="1" applyAlignment="1">
      <alignment horizontal="center" vertical="center"/>
    </xf>
    <xf numFmtId="0" fontId="9" fillId="5" borderId="9" xfId="0" applyNumberFormat="1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left" vertical="center"/>
    </xf>
    <xf numFmtId="0" fontId="9" fillId="3" borderId="8" xfId="0" applyNumberFormat="1" applyFont="1" applyFill="1" applyBorder="1" applyAlignment="1">
      <alignment horizontal="center" vertical="center"/>
    </xf>
    <xf numFmtId="165" fontId="12" fillId="5" borderId="6" xfId="0" applyNumberFormat="1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1" fontId="14" fillId="8" borderId="0" xfId="0" applyNumberFormat="1" applyFont="1" applyFill="1" applyBorder="1" applyAlignment="1">
      <alignment horizontal="center" vertical="center"/>
    </xf>
    <xf numFmtId="166" fontId="14" fillId="8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2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" fontId="4" fillId="8" borderId="0" xfId="0" applyNumberFormat="1" applyFont="1" applyFill="1" applyBorder="1" applyAlignment="1">
      <alignment horizontal="left" vertical="center"/>
    </xf>
    <xf numFmtId="0" fontId="10" fillId="7" borderId="18" xfId="0" applyFont="1" applyFill="1" applyBorder="1" applyAlignment="1">
      <alignment vertical="center"/>
    </xf>
    <xf numFmtId="164" fontId="11" fillId="7" borderId="18" xfId="0" applyNumberFormat="1" applyFont="1" applyFill="1" applyBorder="1" applyAlignment="1">
      <alignment horizontal="center" vertical="center"/>
    </xf>
    <xf numFmtId="1" fontId="7" fillId="7" borderId="18" xfId="0" applyNumberFormat="1" applyFont="1" applyFill="1" applyBorder="1" applyAlignment="1">
      <alignment horizontal="center" vertical="center" wrapText="1"/>
    </xf>
    <xf numFmtId="1" fontId="7" fillId="7" borderId="18" xfId="0" applyNumberFormat="1" applyFont="1" applyFill="1" applyBorder="1" applyAlignment="1">
      <alignment horizontal="center" vertical="center"/>
    </xf>
    <xf numFmtId="166" fontId="7" fillId="7" borderId="18" xfId="0" applyNumberFormat="1" applyFont="1" applyFill="1" applyBorder="1" applyAlignment="1">
      <alignment horizontal="center" vertical="center" wrapText="1"/>
    </xf>
    <xf numFmtId="166" fontId="7" fillId="7" borderId="18" xfId="0" applyNumberFormat="1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vertical="center"/>
    </xf>
    <xf numFmtId="164" fontId="11" fillId="7" borderId="5" xfId="0" applyNumberFormat="1" applyFont="1" applyFill="1" applyBorder="1" applyAlignment="1">
      <alignment horizontal="center" vertical="center"/>
    </xf>
    <xf numFmtId="1" fontId="7" fillId="7" borderId="5" xfId="0" applyNumberFormat="1" applyFont="1" applyFill="1" applyBorder="1" applyAlignment="1">
      <alignment horizontal="center" vertical="center" wrapText="1"/>
    </xf>
    <xf numFmtId="166" fontId="7" fillId="7" borderId="5" xfId="0" applyNumberFormat="1" applyFont="1" applyFill="1" applyBorder="1" applyAlignment="1">
      <alignment horizontal="center" vertical="center" wrapText="1"/>
    </xf>
    <xf numFmtId="1" fontId="7" fillId="7" borderId="5" xfId="0" applyNumberFormat="1" applyFont="1" applyFill="1" applyBorder="1" applyAlignment="1">
      <alignment horizontal="center" vertical="center"/>
    </xf>
    <xf numFmtId="166" fontId="7" fillId="7" borderId="5" xfId="0" applyNumberFormat="1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/>
    </xf>
    <xf numFmtId="164" fontId="11" fillId="7" borderId="12" xfId="0" applyNumberFormat="1" applyFont="1" applyFill="1" applyBorder="1" applyAlignment="1">
      <alignment horizontal="center" vertical="center"/>
    </xf>
    <xf numFmtId="1" fontId="7" fillId="7" borderId="12" xfId="0" applyNumberFormat="1" applyFont="1" applyFill="1" applyBorder="1" applyAlignment="1">
      <alignment horizontal="center" vertical="center" wrapText="1"/>
    </xf>
    <xf numFmtId="1" fontId="7" fillId="7" borderId="12" xfId="0" applyNumberFormat="1" applyFont="1" applyFill="1" applyBorder="1" applyAlignment="1">
      <alignment horizontal="center" vertical="center"/>
    </xf>
    <xf numFmtId="166" fontId="7" fillId="7" borderId="12" xfId="0" applyNumberFormat="1" applyFont="1" applyFill="1" applyBorder="1" applyAlignment="1">
      <alignment horizontal="center" vertical="center" wrapText="1"/>
    </xf>
    <xf numFmtId="166" fontId="7" fillId="7" borderId="12" xfId="0" applyNumberFormat="1" applyFon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horizontal="center" vertical="center"/>
    </xf>
    <xf numFmtId="164" fontId="14" fillId="8" borderId="0" xfId="0" applyNumberFormat="1" applyFont="1" applyFill="1" applyBorder="1" applyAlignment="1">
      <alignment horizontal="center" vertical="center"/>
    </xf>
    <xf numFmtId="0" fontId="9" fillId="4" borderId="5" xfId="0" applyNumberFormat="1" applyFont="1" applyFill="1" applyBorder="1" applyAlignment="1">
      <alignment horizontal="left" vertical="center"/>
    </xf>
    <xf numFmtId="164" fontId="4" fillId="2" borderId="0" xfId="0" applyNumberFormat="1" applyFont="1" applyFill="1" applyAlignment="1">
      <alignment horizontal="center" vertical="center"/>
    </xf>
    <xf numFmtId="165" fontId="12" fillId="3" borderId="8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>
      <alignment horizontal="center" vertical="center"/>
    </xf>
    <xf numFmtId="0" fontId="12" fillId="4" borderId="5" xfId="0" applyNumberFormat="1" applyFont="1" applyFill="1" applyBorder="1" applyAlignment="1">
      <alignment horizontal="center" vertical="center"/>
    </xf>
    <xf numFmtId="165" fontId="12" fillId="5" borderId="9" xfId="0" applyNumberFormat="1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2" fillId="4" borderId="5" xfId="0" applyNumberFormat="1" applyFont="1" applyFill="1" applyBorder="1" applyAlignment="1">
      <alignment horizontal="left" vertical="center"/>
    </xf>
    <xf numFmtId="0" fontId="12" fillId="4" borderId="8" xfId="0" applyNumberFormat="1" applyFont="1" applyFill="1" applyBorder="1" applyAlignment="1">
      <alignment horizontal="left" vertical="center"/>
    </xf>
    <xf numFmtId="0" fontId="12" fillId="5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3" fontId="16" fillId="0" borderId="0" xfId="0" applyNumberFormat="1" applyFont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vertical="center"/>
    </xf>
    <xf numFmtId="0" fontId="12" fillId="5" borderId="6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165" fontId="12" fillId="3" borderId="7" xfId="0" applyNumberFormat="1" applyFont="1" applyFill="1" applyBorder="1" applyAlignment="1">
      <alignment horizontal="center" vertical="center"/>
    </xf>
    <xf numFmtId="0" fontId="9" fillId="3" borderId="20" xfId="0" applyNumberFormat="1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vertical="center"/>
    </xf>
    <xf numFmtId="165" fontId="12" fillId="3" borderId="20" xfId="0" applyNumberFormat="1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vertical="center"/>
    </xf>
    <xf numFmtId="0" fontId="12" fillId="4" borderId="5" xfId="0" applyFont="1" applyFill="1" applyBorder="1" applyAlignment="1">
      <alignment vertical="center"/>
    </xf>
    <xf numFmtId="165" fontId="12" fillId="3" borderId="19" xfId="0" applyNumberFormat="1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left" vertical="center"/>
    </xf>
    <xf numFmtId="0" fontId="9" fillId="3" borderId="4" xfId="0" applyNumberFormat="1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vertical="center"/>
    </xf>
    <xf numFmtId="0" fontId="9" fillId="4" borderId="0" xfId="0" applyNumberFormat="1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65" fontId="12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1" fontId="4" fillId="8" borderId="11" xfId="0" applyNumberFormat="1" applyFont="1" applyFill="1" applyBorder="1" applyAlignment="1">
      <alignment horizontal="left" vertical="center"/>
    </xf>
    <xf numFmtId="1" fontId="4" fillId="8" borderId="10" xfId="0" applyNumberFormat="1" applyFont="1" applyFill="1" applyBorder="1" applyAlignment="1">
      <alignment horizontal="left" vertical="center"/>
    </xf>
    <xf numFmtId="1" fontId="4" fillId="8" borderId="17" xfId="0" applyNumberFormat="1" applyFont="1" applyFill="1" applyBorder="1" applyAlignment="1">
      <alignment horizontal="left" vertical="center"/>
    </xf>
    <xf numFmtId="1" fontId="18" fillId="9" borderId="0" xfId="0" applyNumberFormat="1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vertical="center"/>
    </xf>
    <xf numFmtId="0" fontId="14" fillId="10" borderId="0" xfId="0" applyFont="1" applyFill="1" applyBorder="1" applyAlignment="1">
      <alignment vertical="center"/>
    </xf>
    <xf numFmtId="0" fontId="14" fillId="10" borderId="0" xfId="0" applyFont="1" applyFill="1" applyBorder="1" applyAlignment="1">
      <alignment horizontal="left" vertical="center"/>
    </xf>
    <xf numFmtId="0" fontId="14" fillId="10" borderId="0" xfId="0" applyNumberFormat="1" applyFont="1" applyFill="1" applyBorder="1" applyAlignment="1">
      <alignment vertical="center"/>
    </xf>
    <xf numFmtId="0" fontId="14" fillId="10" borderId="0" xfId="0" applyFont="1" applyFill="1" applyBorder="1" applyAlignment="1"/>
    <xf numFmtId="0" fontId="5" fillId="10" borderId="0" xfId="0" applyFont="1" applyFill="1" applyBorder="1" applyAlignment="1">
      <alignment vertical="center"/>
    </xf>
    <xf numFmtId="0" fontId="9" fillId="5" borderId="22" xfId="0" applyNumberFormat="1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vertical="center"/>
    </xf>
    <xf numFmtId="165" fontId="12" fillId="5" borderId="22" xfId="0" applyNumberFormat="1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0" fontId="9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vertical="center"/>
    </xf>
    <xf numFmtId="165" fontId="12" fillId="5" borderId="5" xfId="0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/>
    </xf>
    <xf numFmtId="0" fontId="10" fillId="7" borderId="23" xfId="0" applyFont="1" applyFill="1" applyBorder="1" applyAlignment="1">
      <alignment vertical="center"/>
    </xf>
    <xf numFmtId="166" fontId="7" fillId="7" borderId="24" xfId="0" applyNumberFormat="1" applyFont="1" applyFill="1" applyBorder="1" applyAlignment="1">
      <alignment horizontal="center" vertical="center"/>
    </xf>
    <xf numFmtId="164" fontId="11" fillId="7" borderId="21" xfId="0" applyNumberFormat="1" applyFont="1" applyFill="1" applyBorder="1" applyAlignment="1">
      <alignment horizontal="center" vertical="center"/>
    </xf>
    <xf numFmtId="1" fontId="7" fillId="7" borderId="21" xfId="0" applyNumberFormat="1" applyFont="1" applyFill="1" applyBorder="1" applyAlignment="1">
      <alignment horizontal="center" vertical="center" wrapText="1"/>
    </xf>
    <xf numFmtId="166" fontId="7" fillId="7" borderId="21" xfId="0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vertical="center"/>
    </xf>
    <xf numFmtId="164" fontId="19" fillId="8" borderId="25" xfId="0" applyNumberFormat="1" applyFont="1" applyFill="1" applyBorder="1" applyAlignment="1">
      <alignment horizontal="center" vertical="center"/>
    </xf>
    <xf numFmtId="1" fontId="19" fillId="8" borderId="25" xfId="0" applyNumberFormat="1" applyFont="1" applyFill="1" applyBorder="1" applyAlignment="1">
      <alignment horizontal="center" vertical="center"/>
    </xf>
    <xf numFmtId="166" fontId="19" fillId="8" borderId="25" xfId="0" applyNumberFormat="1" applyFont="1" applyFill="1" applyBorder="1" applyAlignment="1">
      <alignment horizontal="center" vertical="center"/>
    </xf>
    <xf numFmtId="1" fontId="20" fillId="9" borderId="25" xfId="0" applyNumberFormat="1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4" fillId="10" borderId="0" xfId="0" applyFont="1" applyFill="1" applyAlignment="1">
      <alignment vertical="center"/>
    </xf>
    <xf numFmtId="0" fontId="24" fillId="1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164" fontId="2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2" fillId="12" borderId="0" xfId="0" applyFont="1" applyFill="1" applyBorder="1" applyAlignment="1">
      <alignment vertical="center"/>
    </xf>
    <xf numFmtId="164" fontId="22" fillId="12" borderId="0" xfId="0" applyNumberFormat="1" applyFont="1" applyFill="1" applyBorder="1" applyAlignment="1">
      <alignment horizontal="center" vertical="center"/>
    </xf>
    <xf numFmtId="0" fontId="23" fillId="13" borderId="0" xfId="0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horizontal="center" vertical="center"/>
    </xf>
    <xf numFmtId="0" fontId="29" fillId="14" borderId="0" xfId="0" applyFont="1" applyFill="1" applyBorder="1" applyAlignment="1">
      <alignment horizontal="center" vertical="center"/>
    </xf>
    <xf numFmtId="0" fontId="29" fillId="14" borderId="0" xfId="0" applyFont="1" applyFill="1" applyBorder="1" applyAlignment="1">
      <alignment vertical="center"/>
    </xf>
    <xf numFmtId="164" fontId="30" fillId="14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6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vertical="center"/>
    </xf>
    <xf numFmtId="164" fontId="31" fillId="1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4" fillId="10" borderId="0" xfId="0" applyFont="1" applyFill="1" applyAlignment="1">
      <alignment vertical="center"/>
    </xf>
    <xf numFmtId="0" fontId="4" fillId="10" borderId="0" xfId="0" applyFont="1" applyFill="1" applyAlignment="1">
      <alignment horizontal="center" vertical="center"/>
    </xf>
    <xf numFmtId="164" fontId="14" fillId="10" borderId="0" xfId="0" applyNumberFormat="1" applyFont="1" applyFill="1" applyAlignment="1">
      <alignment horizontal="center" vertical="center"/>
    </xf>
    <xf numFmtId="0" fontId="4" fillId="1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64" fontId="33" fillId="13" borderId="0" xfId="0" applyNumberFormat="1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/>
    <xf numFmtId="166" fontId="7" fillId="7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14" fillId="8" borderId="13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/>
    </xf>
    <xf numFmtId="0" fontId="5" fillId="8" borderId="14" xfId="0" applyFont="1" applyFill="1" applyBorder="1" applyAlignment="1">
      <alignment horizontal="center" vertical="center" wrapText="1"/>
    </xf>
    <xf numFmtId="0" fontId="5" fillId="8" borderId="16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8" fillId="9" borderId="13" xfId="0" applyFont="1" applyFill="1" applyBorder="1" applyAlignment="1">
      <alignment horizontal="center" vertical="center" wrapText="1"/>
    </xf>
    <xf numFmtId="0" fontId="18" fillId="9" borderId="15" xfId="0" applyFont="1" applyFill="1" applyBorder="1" applyAlignment="1">
      <alignment horizontal="center" vertical="center" wrapText="1"/>
    </xf>
    <xf numFmtId="1" fontId="5" fillId="6" borderId="3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/>
    </xf>
    <xf numFmtId="0" fontId="19" fillId="8" borderId="25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8" borderId="12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right" vertical="center"/>
    </xf>
    <xf numFmtId="0" fontId="24" fillId="10" borderId="0" xfId="0" applyFont="1" applyFill="1" applyBorder="1" applyAlignment="1">
      <alignment horizontal="center" vertical="center"/>
    </xf>
    <xf numFmtId="0" fontId="25" fillId="11" borderId="0" xfId="0" applyFont="1" applyFill="1" applyBorder="1" applyAlignment="1">
      <alignment horizontal="center" vertical="center" wrapText="1"/>
    </xf>
    <xf numFmtId="0" fontId="25" fillId="11" borderId="26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A1A8D43A-9D2B-4C76-9C05-85B5355B05CB}"/>
  </cellStyles>
  <dxfs count="0"/>
  <tableStyles count="0" defaultTableStyle="TableStyleMedium9" defaultPivotStyle="PivotStyleLight16"/>
  <colors>
    <mruColors>
      <color rgb="FF99FF99"/>
      <color rgb="FFE06B0A"/>
      <color rgb="FFF47710"/>
      <color rgb="FFFEF4EC"/>
      <color rgb="FFDCDCDC"/>
      <color rgb="FFFF9900"/>
      <color rgb="FFFF33CC"/>
      <color rgb="FF0000FF"/>
      <color rgb="FF0066FF"/>
      <color rgb="FF00EB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43.png"/><Relationship Id="rId2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42.jpeg"/><Relationship Id="rId4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jpe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7.pn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5" Type="http://schemas.openxmlformats.org/officeDocument/2006/relationships/image" Target="../media/image14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9.png"/><Relationship Id="rId2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18.jpe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23.png"/><Relationship Id="rId2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27.png"/><Relationship Id="rId2" Type="http://schemas.openxmlformats.org/officeDocument/2006/relationships/image" Target="../media/image24.jpe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6.jpeg"/><Relationship Id="rId4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31.png"/><Relationship Id="rId2" Type="http://schemas.openxmlformats.org/officeDocument/2006/relationships/image" Target="../media/image28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30.jpe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35.png"/><Relationship Id="rId2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39.png"/><Relationship Id="rId2" Type="http://schemas.openxmlformats.org/officeDocument/2006/relationships/image" Target="../media/image36.jpe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38.jpeg"/><Relationship Id="rId4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34</xdr:row>
      <xdr:rowOff>47625</xdr:rowOff>
    </xdr:from>
    <xdr:to>
      <xdr:col>4</xdr:col>
      <xdr:colOff>904875</xdr:colOff>
      <xdr:row>44</xdr:row>
      <xdr:rowOff>8510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E77040-F4F9-4524-A555-C3D864BE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7219950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34</xdr:row>
      <xdr:rowOff>9524</xdr:rowOff>
    </xdr:from>
    <xdr:to>
      <xdr:col>20</xdr:col>
      <xdr:colOff>278745</xdr:colOff>
      <xdr:row>58</xdr:row>
      <xdr:rowOff>141449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36472791-3D0B-4D59-9F45-C4CC8C1441BA}"/>
            </a:ext>
          </a:extLst>
        </xdr:cNvPr>
        <xdr:cNvGrpSpPr/>
      </xdr:nvGrpSpPr>
      <xdr:grpSpPr>
        <a:xfrm>
          <a:off x="9972675" y="7181849"/>
          <a:ext cx="3964920" cy="3780000"/>
          <a:chOff x="3886199" y="7194321"/>
          <a:chExt cx="5365095" cy="4835754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D689125F-A880-4D11-B917-5DB1FF5044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86199" y="7194321"/>
            <a:ext cx="5365095" cy="4835754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CF4DEB27-87A7-455D-B822-330D8D1FC0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00427" y="8896350"/>
            <a:ext cx="432207" cy="476536"/>
          </a:xfrm>
          <a:prstGeom prst="rect">
            <a:avLst/>
          </a:prstGeom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BBD00B7-4DFC-49D0-8BF8-23280F67DA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77666" y="8873901"/>
            <a:ext cx="1437709" cy="9177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9518</xdr:colOff>
      <xdr:row>33</xdr:row>
      <xdr:rowOff>161924</xdr:rowOff>
    </xdr:from>
    <xdr:to>
      <xdr:col>14</xdr:col>
      <xdr:colOff>301613</xdr:colOff>
      <xdr:row>69</xdr:row>
      <xdr:rowOff>75524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7A9363B8-B786-492F-A633-A04BEDA872EB}"/>
            </a:ext>
          </a:extLst>
        </xdr:cNvPr>
        <xdr:cNvGrpSpPr/>
      </xdr:nvGrpSpPr>
      <xdr:grpSpPr>
        <a:xfrm>
          <a:off x="3876668" y="7172324"/>
          <a:ext cx="5968995" cy="5400000"/>
          <a:chOff x="3876668" y="7172324"/>
          <a:chExt cx="5968995" cy="5400000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287CC491-1051-4499-96DF-6BD93A2C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76668" y="7172324"/>
            <a:ext cx="5968995" cy="5400000"/>
          </a:xfrm>
          <a:prstGeom prst="rect">
            <a:avLst/>
          </a:prstGeom>
        </xdr:spPr>
      </xdr:pic>
      <xdr:pic>
        <xdr:nvPicPr>
          <xdr:cNvPr id="17" name="Imagen 16">
            <a:extLst>
              <a:ext uri="{FF2B5EF4-FFF2-40B4-BE49-F238E27FC236}">
                <a16:creationId xmlns:a16="http://schemas.microsoft.com/office/drawing/2014/main" id="{43063EAC-5558-4BC7-81E2-A8364734EA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03968" y="9052511"/>
            <a:ext cx="1591363" cy="1016704"/>
          </a:xfrm>
          <a:prstGeom prst="rect">
            <a:avLst/>
          </a:prstGeom>
        </xdr:spPr>
      </xdr:pic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B69C0E5C-F53F-418B-9171-411149D52C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27001" y="9126869"/>
            <a:ext cx="338734" cy="40650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344</xdr:row>
      <xdr:rowOff>0</xdr:rowOff>
    </xdr:from>
    <xdr:to>
      <xdr:col>4</xdr:col>
      <xdr:colOff>809625</xdr:colOff>
      <xdr:row>351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BEB4A7-161B-450E-B519-BDC1A3EB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66522600"/>
          <a:ext cx="2752725" cy="1371600"/>
        </a:xfrm>
        <a:prstGeom prst="rect">
          <a:avLst/>
        </a:prstGeom>
      </xdr:spPr>
    </xdr:pic>
    <xdr:clientData/>
  </xdr:twoCellAnchor>
  <xdr:twoCellAnchor>
    <xdr:from>
      <xdr:col>14</xdr:col>
      <xdr:colOff>38115</xdr:colOff>
      <xdr:row>352</xdr:row>
      <xdr:rowOff>0</xdr:rowOff>
    </xdr:from>
    <xdr:to>
      <xdr:col>20</xdr:col>
      <xdr:colOff>683006</xdr:colOff>
      <xdr:row>385</xdr:row>
      <xdr:rowOff>10800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B7D75095-A79B-441B-A7FC-F8A2E50ADB19}"/>
            </a:ext>
          </a:extLst>
        </xdr:cNvPr>
        <xdr:cNvGrpSpPr>
          <a:grpSpLocks noChangeAspect="1"/>
        </xdr:cNvGrpSpPr>
      </xdr:nvGrpSpPr>
      <xdr:grpSpPr>
        <a:xfrm>
          <a:off x="11782440" y="68046600"/>
          <a:ext cx="4645391" cy="5040000"/>
          <a:chOff x="5438775" y="68075175"/>
          <a:chExt cx="5640266" cy="6119398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33738494-5F83-4A3D-BB93-9BCB018AE6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38775" y="68075175"/>
            <a:ext cx="5640266" cy="6119398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FE92449D-8B65-4E63-AFC1-FE289FBF60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991725" y="70370700"/>
            <a:ext cx="527235" cy="58131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C064B80-DB7C-41F8-A928-0662B17C39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1625" y="72896546"/>
            <a:ext cx="1294755" cy="82654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31116</xdr:colOff>
      <xdr:row>352</xdr:row>
      <xdr:rowOff>1</xdr:rowOff>
    </xdr:from>
    <xdr:to>
      <xdr:col>13</xdr:col>
      <xdr:colOff>285749</xdr:colOff>
      <xdr:row>392</xdr:row>
      <xdr:rowOff>19050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6C0FF9CB-4777-4A9E-B894-26BF69FF177F}"/>
            </a:ext>
          </a:extLst>
        </xdr:cNvPr>
        <xdr:cNvGrpSpPr/>
      </xdr:nvGrpSpPr>
      <xdr:grpSpPr>
        <a:xfrm>
          <a:off x="5746116" y="68046601"/>
          <a:ext cx="5636258" cy="6115049"/>
          <a:chOff x="5746116" y="68046601"/>
          <a:chExt cx="5636258" cy="6115049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3174359E-3F3F-40D3-BA82-53BFBF4D4D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6116" y="68046601"/>
            <a:ext cx="5636258" cy="6115049"/>
          </a:xfrm>
          <a:prstGeom prst="rect">
            <a:avLst/>
          </a:prstGeom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BCA0EEBD-B8F3-4335-9742-F175B797F7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63200" y="70395829"/>
            <a:ext cx="371475" cy="444154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F6D0890E-7D29-49A3-8C3A-A8120E1D2D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34515" y="72875775"/>
            <a:ext cx="1271932" cy="8096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92</xdr:row>
      <xdr:rowOff>66675</xdr:rowOff>
    </xdr:from>
    <xdr:to>
      <xdr:col>4</xdr:col>
      <xdr:colOff>619125</xdr:colOff>
      <xdr:row>101</xdr:row>
      <xdr:rowOff>141860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907CEA-D4F3-4E7F-BF10-A292CA25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6630650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238125</xdr:colOff>
      <xdr:row>91</xdr:row>
      <xdr:rowOff>152400</xdr:rowOff>
    </xdr:from>
    <xdr:to>
      <xdr:col>19</xdr:col>
      <xdr:colOff>360187</xdr:colOff>
      <xdr:row>126</xdr:row>
      <xdr:rowOff>300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E409E82-B0E1-47F9-A788-5B99086C57F1}"/>
            </a:ext>
          </a:extLst>
        </xdr:cNvPr>
        <xdr:cNvGrpSpPr>
          <a:grpSpLocks noChangeAspect="1"/>
        </xdr:cNvGrpSpPr>
      </xdr:nvGrpSpPr>
      <xdr:grpSpPr>
        <a:xfrm>
          <a:off x="10172700" y="16554450"/>
          <a:ext cx="3008137" cy="5220000"/>
          <a:chOff x="4648200" y="16678275"/>
          <a:chExt cx="4126822" cy="6610349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6A92FC1A-32A6-4676-A3AE-554AF92B32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2133" y="16678275"/>
            <a:ext cx="4102889" cy="6610349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4E43283E-22B7-482A-BB3E-B07C94C500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648200" y="21303559"/>
            <a:ext cx="447675" cy="49359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0FEF498-3564-407A-BD1C-E6F41A5C75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3904" y="18697575"/>
            <a:ext cx="1506987" cy="96202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377231</xdr:colOff>
      <xdr:row>92</xdr:row>
      <xdr:rowOff>0</xdr:rowOff>
    </xdr:from>
    <xdr:to>
      <xdr:col>12</xdr:col>
      <xdr:colOff>12708</xdr:colOff>
      <xdr:row>134</xdr:row>
      <xdr:rowOff>50625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6EA2688A-BFAA-4023-88CA-91E04EF93A77}"/>
            </a:ext>
          </a:extLst>
        </xdr:cNvPr>
        <xdr:cNvGrpSpPr>
          <a:grpSpLocks noChangeAspect="1"/>
        </xdr:cNvGrpSpPr>
      </xdr:nvGrpSpPr>
      <xdr:grpSpPr>
        <a:xfrm>
          <a:off x="4568231" y="16563975"/>
          <a:ext cx="4217002" cy="6480000"/>
          <a:chOff x="4244381" y="16563975"/>
          <a:chExt cx="4287286" cy="6600826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A99F9B06-D02F-40B0-8980-14AAF4C65C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4381" y="16563975"/>
            <a:ext cx="4016693" cy="6600826"/>
          </a:xfrm>
          <a:prstGeom prst="rect">
            <a:avLst/>
          </a:prstGeom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11963606-745C-42DE-9247-7A98C1936E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16905" y="18590631"/>
            <a:ext cx="1514762" cy="964193"/>
          </a:xfrm>
          <a:prstGeom prst="rect">
            <a:avLst/>
          </a:prstGeom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9C2372A0-FEAC-44C5-B8F8-B62E13358A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78754" y="21231225"/>
            <a:ext cx="326682" cy="39059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52</xdr:row>
      <xdr:rowOff>47625</xdr:rowOff>
    </xdr:from>
    <xdr:to>
      <xdr:col>4</xdr:col>
      <xdr:colOff>742950</xdr:colOff>
      <xdr:row>61</xdr:row>
      <xdr:rowOff>65660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5A0448-6DD3-40A1-B23D-8DE14FCB3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9753600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314328</xdr:colOff>
      <xdr:row>51</xdr:row>
      <xdr:rowOff>142870</xdr:rowOff>
    </xdr:from>
    <xdr:to>
      <xdr:col>20</xdr:col>
      <xdr:colOff>129221</xdr:colOff>
      <xdr:row>78</xdr:row>
      <xdr:rowOff>72820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6A6503BE-3E1B-45B0-B656-E22D3B57DDA7}"/>
            </a:ext>
          </a:extLst>
        </xdr:cNvPr>
        <xdr:cNvGrpSpPr>
          <a:grpSpLocks noChangeAspect="1"/>
        </xdr:cNvGrpSpPr>
      </xdr:nvGrpSpPr>
      <xdr:grpSpPr>
        <a:xfrm>
          <a:off x="9667878" y="9686920"/>
          <a:ext cx="3720143" cy="4140000"/>
          <a:chOff x="3924200" y="9734550"/>
          <a:chExt cx="4981629" cy="5314950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3B9FF7A8-F535-4CE6-AC36-9ED553589BF0}"/>
              </a:ext>
            </a:extLst>
          </xdr:cNvPr>
          <xdr:cNvGrpSpPr/>
        </xdr:nvGrpSpPr>
        <xdr:grpSpPr>
          <a:xfrm>
            <a:off x="3924200" y="9734550"/>
            <a:ext cx="4981629" cy="5314950"/>
            <a:chOff x="3924200" y="9734550"/>
            <a:chExt cx="4981629" cy="5314950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50230196-9929-4BFB-AF5E-E891354A7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24200" y="9734550"/>
              <a:ext cx="4981629" cy="5314950"/>
            </a:xfrm>
            <a:prstGeom prst="rect">
              <a:avLst/>
            </a:prstGeom>
          </xdr:spPr>
        </xdr:pic>
        <xdr:sp macro="" textlink="">
          <xdr:nvSpPr>
            <xdr:cNvPr id="9" name="Rectángulo 8">
              <a:extLst>
                <a:ext uri="{FF2B5EF4-FFF2-40B4-BE49-F238E27FC236}">
                  <a16:creationId xmlns:a16="http://schemas.microsoft.com/office/drawing/2014/main" id="{435834C4-BABB-48C7-8296-BE88B998D181}"/>
                </a:ext>
              </a:extLst>
            </xdr:cNvPr>
            <xdr:cNvSpPr/>
          </xdr:nvSpPr>
          <xdr:spPr>
            <a:xfrm>
              <a:off x="4667250" y="14077950"/>
              <a:ext cx="1466850" cy="9620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BO" sz="1100"/>
            </a:p>
          </xdr:txBody>
        </xdr:sp>
      </xdr:grpSp>
      <xdr:pic>
        <xdr:nvPicPr>
          <xdr:cNvPr id="6" name="Imagen 5">
            <a:extLst>
              <a:ext uri="{FF2B5EF4-FFF2-40B4-BE49-F238E27FC236}">
                <a16:creationId xmlns:a16="http://schemas.microsoft.com/office/drawing/2014/main" id="{765A5C5B-581D-47A9-B968-82E78A2561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19650" y="13954125"/>
            <a:ext cx="1327569" cy="847489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A14E8B06-B1DD-42F8-9D3E-FAD2BB39C9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534025" y="10332957"/>
            <a:ext cx="390525" cy="43057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114300</xdr:colOff>
      <xdr:row>51</xdr:row>
      <xdr:rowOff>142875</xdr:rowOff>
    </xdr:from>
    <xdr:to>
      <xdr:col>14</xdr:col>
      <xdr:colOff>66868</xdr:colOff>
      <xdr:row>88</xdr:row>
      <xdr:rowOff>132825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C70CEC40-B683-41C6-A612-2CFDA6FD1E2B}"/>
            </a:ext>
          </a:extLst>
        </xdr:cNvPr>
        <xdr:cNvGrpSpPr>
          <a:grpSpLocks noChangeAspect="1"/>
        </xdr:cNvGrpSpPr>
      </xdr:nvGrpSpPr>
      <xdr:grpSpPr>
        <a:xfrm>
          <a:off x="4048125" y="9686925"/>
          <a:ext cx="5372293" cy="5724000"/>
          <a:chOff x="3962400" y="9686925"/>
          <a:chExt cx="5000625" cy="5335217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437A0938-C932-48F1-AF02-E8A78EB561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62400" y="9686925"/>
            <a:ext cx="5000625" cy="5335217"/>
          </a:xfrm>
          <a:prstGeom prst="rect">
            <a:avLst/>
          </a:prstGeom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6F41DA88-F6BC-4912-AFC1-B24783523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44847" y="13941342"/>
            <a:ext cx="1321943" cy="841458"/>
          </a:xfrm>
          <a:prstGeom prst="rect">
            <a:avLst/>
          </a:prstGeom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8F708D7A-55B8-435D-95C7-4D67494B9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0225" y="10332140"/>
            <a:ext cx="304861" cy="364507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40</xdr:row>
      <xdr:rowOff>57150</xdr:rowOff>
    </xdr:from>
    <xdr:to>
      <xdr:col>4</xdr:col>
      <xdr:colOff>628650</xdr:colOff>
      <xdr:row>49</xdr:row>
      <xdr:rowOff>75185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AB782C-C522-498A-9CE9-C630166F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705725"/>
          <a:ext cx="2752725" cy="1475360"/>
        </a:xfrm>
        <a:prstGeom prst="rect">
          <a:avLst/>
        </a:prstGeom>
      </xdr:spPr>
    </xdr:pic>
    <xdr:clientData/>
  </xdr:twoCellAnchor>
  <xdr:twoCellAnchor>
    <xdr:from>
      <xdr:col>14</xdr:col>
      <xdr:colOff>161925</xdr:colOff>
      <xdr:row>39</xdr:row>
      <xdr:rowOff>161924</xdr:rowOff>
    </xdr:from>
    <xdr:to>
      <xdr:col>20</xdr:col>
      <xdr:colOff>703630</xdr:colOff>
      <xdr:row>62</xdr:row>
      <xdr:rowOff>37649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627FEA45-4B3C-49DD-885E-5D2BFAD6EE8C}"/>
            </a:ext>
          </a:extLst>
        </xdr:cNvPr>
        <xdr:cNvGrpSpPr>
          <a:grpSpLocks noChangeAspect="1"/>
        </xdr:cNvGrpSpPr>
      </xdr:nvGrpSpPr>
      <xdr:grpSpPr>
        <a:xfrm>
          <a:off x="10620375" y="7648574"/>
          <a:ext cx="4342180" cy="3600000"/>
          <a:chOff x="3857625" y="7724775"/>
          <a:chExt cx="5762625" cy="4952588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4F288060-1759-450B-B733-3B6CBB6E7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57625" y="7724775"/>
            <a:ext cx="5762625" cy="490033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FDF221D4-C835-4016-9292-88110B1CDD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174254" y="8130168"/>
            <a:ext cx="453833" cy="510898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4BE0FB34-D184-4A24-B45E-4F2DAFFA7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00" y="11862571"/>
            <a:ext cx="1276350" cy="81479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727765</xdr:colOff>
      <xdr:row>40</xdr:row>
      <xdr:rowOff>0</xdr:rowOff>
    </xdr:from>
    <xdr:to>
      <xdr:col>14</xdr:col>
      <xdr:colOff>142874</xdr:colOff>
      <xdr:row>72</xdr:row>
      <xdr:rowOff>76200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67908D7C-DEA6-4799-960E-558457EEF3AD}"/>
            </a:ext>
          </a:extLst>
        </xdr:cNvPr>
        <xdr:cNvGrpSpPr/>
      </xdr:nvGrpSpPr>
      <xdr:grpSpPr>
        <a:xfrm>
          <a:off x="4423465" y="7648575"/>
          <a:ext cx="6177859" cy="5257800"/>
          <a:chOff x="4471091" y="7648575"/>
          <a:chExt cx="5889806" cy="4965336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88881349-CDF6-464C-B947-64BE85B7A4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71091" y="7648575"/>
            <a:ext cx="5889806" cy="4905375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8B0543E-6D67-48E9-BF29-2E774D8EFD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86325" y="8105775"/>
            <a:ext cx="304861" cy="364507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40FCB107-AC4C-4064-9B58-18185DF651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34376" y="11801475"/>
            <a:ext cx="1276349" cy="81243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45</xdr:row>
      <xdr:rowOff>38100</xdr:rowOff>
    </xdr:from>
    <xdr:to>
      <xdr:col>4</xdr:col>
      <xdr:colOff>552450</xdr:colOff>
      <xdr:row>54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A012E9-629E-4EFE-A762-12D70C2E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8543925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352444</xdr:colOff>
      <xdr:row>45</xdr:row>
      <xdr:rowOff>0</xdr:rowOff>
    </xdr:from>
    <xdr:to>
      <xdr:col>19</xdr:col>
      <xdr:colOff>674286</xdr:colOff>
      <xdr:row>73</xdr:row>
      <xdr:rowOff>146100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E479524D-14C9-4511-9BF9-22A572B7538F}"/>
            </a:ext>
          </a:extLst>
        </xdr:cNvPr>
        <xdr:cNvGrpSpPr>
          <a:grpSpLocks noChangeAspect="1"/>
        </xdr:cNvGrpSpPr>
      </xdr:nvGrpSpPr>
      <xdr:grpSpPr>
        <a:xfrm>
          <a:off x="9953644" y="8505825"/>
          <a:ext cx="3712742" cy="4680000"/>
          <a:chOff x="4165129" y="8496300"/>
          <a:chExt cx="4969344" cy="6243716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CD5C99A8-5862-4538-B81A-171521B64D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5129" y="8496300"/>
            <a:ext cx="4969344" cy="6243716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FAA5E320-8DF5-4F56-904E-598BE7828D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67575" y="14003696"/>
            <a:ext cx="421804" cy="465066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1828BB94-0704-46BC-AD87-B13C261044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9943" y="9086850"/>
            <a:ext cx="1492066" cy="9525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35133</xdr:colOff>
      <xdr:row>45</xdr:row>
      <xdr:rowOff>0</xdr:rowOff>
    </xdr:from>
    <xdr:to>
      <xdr:col>12</xdr:col>
      <xdr:colOff>285749</xdr:colOff>
      <xdr:row>83</xdr:row>
      <xdr:rowOff>85725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7AFD3F59-ABC2-44AA-8710-B23208D3AA06}"/>
            </a:ext>
          </a:extLst>
        </xdr:cNvPr>
        <xdr:cNvGrpSpPr/>
      </xdr:nvGrpSpPr>
      <xdr:grpSpPr>
        <a:xfrm>
          <a:off x="4273758" y="8505825"/>
          <a:ext cx="4965491" cy="6238875"/>
          <a:chOff x="4273758" y="8505825"/>
          <a:chExt cx="4965491" cy="6238875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D4092EA9-7D64-4E35-9D3C-250A71FCE4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3758" y="8505825"/>
            <a:ext cx="4965491" cy="6238875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3B7C9CC-11EC-4183-B708-AFB0DC21FF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10450" y="14058900"/>
            <a:ext cx="304861" cy="364507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1E49BB84-25F7-4D4D-8BBD-6A2ECB8FE4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57448" y="9105900"/>
            <a:ext cx="1480782" cy="94256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16</xdr:row>
      <xdr:rowOff>38100</xdr:rowOff>
    </xdr:from>
    <xdr:to>
      <xdr:col>4</xdr:col>
      <xdr:colOff>819150</xdr:colOff>
      <xdr:row>25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591B3-770A-4899-ABDE-F7BE8A07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3571875"/>
          <a:ext cx="2752725" cy="1475360"/>
        </a:xfrm>
        <a:prstGeom prst="rect">
          <a:avLst/>
        </a:prstGeom>
      </xdr:spPr>
    </xdr:pic>
    <xdr:clientData/>
  </xdr:twoCellAnchor>
  <xdr:twoCellAnchor>
    <xdr:from>
      <xdr:col>5</xdr:col>
      <xdr:colOff>588815</xdr:colOff>
      <xdr:row>16</xdr:row>
      <xdr:rowOff>8845</xdr:rowOff>
    </xdr:from>
    <xdr:to>
      <xdr:col>15</xdr:col>
      <xdr:colOff>267079</xdr:colOff>
      <xdr:row>41</xdr:row>
      <xdr:rowOff>100720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7654EA9E-1936-4A24-B9F1-612E8FCE9D42}"/>
            </a:ext>
          </a:extLst>
        </xdr:cNvPr>
        <xdr:cNvGrpSpPr>
          <a:grpSpLocks noChangeAspect="1"/>
        </xdr:cNvGrpSpPr>
      </xdr:nvGrpSpPr>
      <xdr:grpSpPr>
        <a:xfrm>
          <a:off x="3893990" y="3542620"/>
          <a:ext cx="6564839" cy="4140000"/>
          <a:chOff x="4094015" y="3542621"/>
          <a:chExt cx="6269186" cy="3953553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C741D6C9-3D95-404E-8C26-1632DF58C8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94015" y="3542621"/>
            <a:ext cx="6269186" cy="3953553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2CBE1924-4267-47F8-B017-1FED3CA1D2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48225" y="6324600"/>
            <a:ext cx="304861" cy="364507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D3711D78-C8B3-497B-BF96-CE6215A598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11584" y="6153149"/>
            <a:ext cx="1479991" cy="942061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371475</xdr:colOff>
      <xdr:row>26</xdr:row>
      <xdr:rowOff>64178</xdr:rowOff>
    </xdr:from>
    <xdr:to>
      <xdr:col>20</xdr:col>
      <xdr:colOff>518941</xdr:colOff>
      <xdr:row>41</xdr:row>
      <xdr:rowOff>155303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579907F0-026E-4B2B-B3D9-608B75604C5D}"/>
            </a:ext>
          </a:extLst>
        </xdr:cNvPr>
        <xdr:cNvGrpSpPr>
          <a:grpSpLocks noChangeAspect="1"/>
        </xdr:cNvGrpSpPr>
      </xdr:nvGrpSpPr>
      <xdr:grpSpPr>
        <a:xfrm>
          <a:off x="10048875" y="5217203"/>
          <a:ext cx="3995566" cy="2520000"/>
          <a:chOff x="3619500" y="3581399"/>
          <a:chExt cx="6267450" cy="3952876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5CCAAF55-9F2E-4FA3-A5E6-28B92D447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19500" y="3581399"/>
            <a:ext cx="6267450" cy="3952876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D26111F5-6BB9-458E-B39A-94655359E8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305300" y="6319471"/>
            <a:ext cx="438408" cy="483373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95215750-2115-40D3-BBD4-12E02DB6AD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68351" y="6191250"/>
            <a:ext cx="1466024" cy="935875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61</xdr:row>
      <xdr:rowOff>28575</xdr:rowOff>
    </xdr:from>
    <xdr:to>
      <xdr:col>4</xdr:col>
      <xdr:colOff>838200</xdr:colOff>
      <xdr:row>70</xdr:row>
      <xdr:rowOff>46610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3BEAF0-739C-41F1-85FF-FA51B7F2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1277600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257196</xdr:colOff>
      <xdr:row>61</xdr:row>
      <xdr:rowOff>38100</xdr:rowOff>
    </xdr:from>
    <xdr:to>
      <xdr:col>20</xdr:col>
      <xdr:colOff>437526</xdr:colOff>
      <xdr:row>86</xdr:row>
      <xdr:rowOff>129975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8E2A6661-B477-4646-826C-51C1ED7CC773}"/>
            </a:ext>
          </a:extLst>
        </xdr:cNvPr>
        <xdr:cNvGrpSpPr>
          <a:grpSpLocks noChangeAspect="1"/>
        </xdr:cNvGrpSpPr>
      </xdr:nvGrpSpPr>
      <xdr:grpSpPr>
        <a:xfrm>
          <a:off x="10582296" y="11287125"/>
          <a:ext cx="4371330" cy="4140000"/>
          <a:chOff x="4600574" y="11277599"/>
          <a:chExt cx="5953125" cy="563811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A3108874-A168-43BA-A3A8-B037792F0E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0574" y="11277599"/>
            <a:ext cx="5953125" cy="563811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9ED38F55-A7AA-455B-A198-8AB46A6304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210550" y="16182975"/>
            <a:ext cx="475402" cy="52416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1D7DA4E9-53F4-4333-84BD-6368DC5CF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05850" y="11896725"/>
            <a:ext cx="1432384" cy="9144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28382</xdr:colOff>
      <xdr:row>61</xdr:row>
      <xdr:rowOff>9524</xdr:rowOff>
    </xdr:from>
    <xdr:to>
      <xdr:col>13</xdr:col>
      <xdr:colOff>238126</xdr:colOff>
      <xdr:row>95</xdr:row>
      <xdr:rowOff>133349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A5A86042-871F-4A5C-8576-D795C56F2C5E}"/>
            </a:ext>
          </a:extLst>
        </xdr:cNvPr>
        <xdr:cNvGrpSpPr/>
      </xdr:nvGrpSpPr>
      <xdr:grpSpPr>
        <a:xfrm>
          <a:off x="4619432" y="11258549"/>
          <a:ext cx="5943794" cy="5629275"/>
          <a:chOff x="4619432" y="11258549"/>
          <a:chExt cx="5943794" cy="5629275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781D74A5-F853-4A4B-B193-BFC5A488CD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9432" y="11258549"/>
            <a:ext cx="5943794" cy="5629275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C236A73-D0F6-48C5-A54E-8D33C42E23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48650" y="16202025"/>
            <a:ext cx="352660" cy="421658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EB105DD-16CE-4FD9-867A-002CCDCEAD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81804" y="11877675"/>
            <a:ext cx="1443272" cy="91868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24</xdr:row>
      <xdr:rowOff>28575</xdr:rowOff>
    </xdr:from>
    <xdr:to>
      <xdr:col>4</xdr:col>
      <xdr:colOff>723900</xdr:colOff>
      <xdr:row>33</xdr:row>
      <xdr:rowOff>46610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01367F-23B7-4640-9B32-E0A627A8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4933950"/>
          <a:ext cx="2752725" cy="1475360"/>
        </a:xfrm>
        <a:prstGeom prst="rect">
          <a:avLst/>
        </a:prstGeom>
      </xdr:spPr>
    </xdr:pic>
    <xdr:clientData/>
  </xdr:twoCellAnchor>
  <xdr:twoCellAnchor>
    <xdr:from>
      <xdr:col>13</xdr:col>
      <xdr:colOff>390543</xdr:colOff>
      <xdr:row>32</xdr:row>
      <xdr:rowOff>123825</xdr:rowOff>
    </xdr:from>
    <xdr:to>
      <xdr:col>20</xdr:col>
      <xdr:colOff>192635</xdr:colOff>
      <xdr:row>57</xdr:row>
      <xdr:rowOff>35700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E708509B-C88E-467F-A63B-83BA11A70807}"/>
            </a:ext>
          </a:extLst>
        </xdr:cNvPr>
        <xdr:cNvGrpSpPr>
          <a:grpSpLocks noChangeAspect="1"/>
        </xdr:cNvGrpSpPr>
      </xdr:nvGrpSpPr>
      <xdr:grpSpPr>
        <a:xfrm>
          <a:off x="9820293" y="6324600"/>
          <a:ext cx="3964517" cy="3960000"/>
          <a:chOff x="3876600" y="4905374"/>
          <a:chExt cx="5244724" cy="523875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48047E5-F11D-4A4E-8AC4-DBFBEA0A21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76600" y="4905374"/>
            <a:ext cx="5244724" cy="523875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97074CEA-B504-4154-A5B5-48B90AFF3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505326" y="5035795"/>
            <a:ext cx="400049" cy="441079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727038D8-4768-4492-975D-3BBE3E0018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93477" y="8486774"/>
            <a:ext cx="1297453" cy="828263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21327</xdr:colOff>
      <xdr:row>23</xdr:row>
      <xdr:rowOff>161924</xdr:rowOff>
    </xdr:from>
    <xdr:to>
      <xdr:col>13</xdr:col>
      <xdr:colOff>179208</xdr:colOff>
      <xdr:row>57</xdr:row>
      <xdr:rowOff>56474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937120E3-612D-4232-8BE2-DA55FF03E73B}"/>
            </a:ext>
          </a:extLst>
        </xdr:cNvPr>
        <xdr:cNvGrpSpPr>
          <a:grpSpLocks noChangeAspect="1"/>
        </xdr:cNvGrpSpPr>
      </xdr:nvGrpSpPr>
      <xdr:grpSpPr>
        <a:xfrm>
          <a:off x="4202802" y="4905374"/>
          <a:ext cx="5406156" cy="5400000"/>
          <a:chOff x="4202805" y="4905375"/>
          <a:chExt cx="5245995" cy="5240021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3109565-4B47-430C-8FA6-D6FEC1A69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02805" y="4905375"/>
            <a:ext cx="5245995" cy="5240021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02552A8-F294-4C66-AF09-645D106449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67275" y="5067300"/>
            <a:ext cx="304861" cy="364507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E7147398-6242-46CD-877F-68237DFDF6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91451" y="8487874"/>
            <a:ext cx="1314450" cy="836689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38100</xdr:rowOff>
    </xdr:from>
    <xdr:to>
      <xdr:col>4</xdr:col>
      <xdr:colOff>733425</xdr:colOff>
      <xdr:row>29</xdr:row>
      <xdr:rowOff>56135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FEEEF8-FAEB-4D81-AEBF-A1C562F3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4257675"/>
          <a:ext cx="2752725" cy="1475360"/>
        </a:xfrm>
        <a:prstGeom prst="rect">
          <a:avLst/>
        </a:prstGeom>
      </xdr:spPr>
    </xdr:pic>
    <xdr:clientData/>
  </xdr:twoCellAnchor>
  <xdr:twoCellAnchor>
    <xdr:from>
      <xdr:col>6</xdr:col>
      <xdr:colOff>23117</xdr:colOff>
      <xdr:row>20</xdr:row>
      <xdr:rowOff>9525</xdr:rowOff>
    </xdr:from>
    <xdr:to>
      <xdr:col>14</xdr:col>
      <xdr:colOff>68117</xdr:colOff>
      <xdr:row>42</xdr:row>
      <xdr:rowOff>114300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5F452BE5-5E2C-421B-B5FD-65F263A1E65F}"/>
            </a:ext>
          </a:extLst>
        </xdr:cNvPr>
        <xdr:cNvGrpSpPr/>
      </xdr:nvGrpSpPr>
      <xdr:grpSpPr>
        <a:xfrm>
          <a:off x="4414142" y="4229100"/>
          <a:ext cx="5760000" cy="3667125"/>
          <a:chOff x="4414143" y="4229100"/>
          <a:chExt cx="5558531" cy="3667125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1C9D54F7-B2D9-403C-BBAE-7A958E40C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4143" y="4229100"/>
            <a:ext cx="5558531" cy="3667125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A897F6A-FEFF-48E8-A396-FBE793A4A9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0800" y="7505700"/>
            <a:ext cx="304861" cy="364507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D2EBF5EF-07A4-4D3F-8A8B-F906AADBA0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95297" y="6619875"/>
            <a:ext cx="1331789" cy="847725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0</xdr:colOff>
      <xdr:row>28</xdr:row>
      <xdr:rowOff>14</xdr:rowOff>
    </xdr:from>
    <xdr:to>
      <xdr:col>20</xdr:col>
      <xdr:colOff>231626</xdr:colOff>
      <xdr:row>44</xdr:row>
      <xdr:rowOff>1214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B89CFF1D-9F1A-4DC4-A5B4-0EADDF0D59EC}"/>
            </a:ext>
          </a:extLst>
        </xdr:cNvPr>
        <xdr:cNvGrpSpPr>
          <a:grpSpLocks noChangeAspect="1"/>
        </xdr:cNvGrpSpPr>
      </xdr:nvGrpSpPr>
      <xdr:grpSpPr>
        <a:xfrm>
          <a:off x="10106025" y="5514989"/>
          <a:ext cx="3908276" cy="2592000"/>
          <a:chOff x="3785644" y="4295872"/>
          <a:chExt cx="5558382" cy="3686364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3B5ABB30-0106-4DA1-9883-8790D0CDA9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85644" y="4295872"/>
            <a:ext cx="5558382" cy="3667027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D979EA86-0FAB-4BC6-BD14-9711845F60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734050" y="7530653"/>
            <a:ext cx="409575" cy="451583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D8204291-F5CB-4915-B765-C53CB4A93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72401" y="6689477"/>
            <a:ext cx="1352549" cy="86343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zoomScaleNormal="100" workbookViewId="0">
      <pane xSplit="5" ySplit="3" topLeftCell="F30" activePane="bottomRight" state="frozen"/>
      <selection pane="topRight" activeCell="F1" sqref="F1"/>
      <selection pane="bottomLeft" activeCell="A4" sqref="A4"/>
      <selection pane="bottomRight" activeCell="F33" sqref="F33"/>
    </sheetView>
  </sheetViews>
  <sheetFormatPr baseColWidth="10" defaultColWidth="11.42578125" defaultRowHeight="12" x14ac:dyDescent="0.2"/>
  <cols>
    <col min="1" max="1" width="2.7109375" style="1" customWidth="1"/>
    <col min="2" max="2" width="4.7109375" style="2" customWidth="1"/>
    <col min="3" max="3" width="12.7109375" style="106" customWidth="1"/>
    <col min="4" max="4" width="11.7109375" style="107" customWidth="1"/>
    <col min="5" max="5" width="14.7109375" style="3" customWidth="1"/>
    <col min="6" max="6" width="11.42578125" style="3"/>
    <col min="7" max="7" width="13.7109375" style="3" customWidth="1"/>
    <col min="8" max="8" width="12.7109375" style="3" customWidth="1"/>
    <col min="9" max="11" width="9.7109375" style="3" customWidth="1"/>
    <col min="12" max="12" width="10.140625" style="3" customWidth="1"/>
    <col min="13" max="16" width="9.7109375" style="3" customWidth="1"/>
    <col min="17" max="17" width="10.140625" style="3" customWidth="1"/>
    <col min="18" max="18" width="10.85546875" style="3" customWidth="1"/>
    <col min="19" max="19" width="9.85546875" style="3" customWidth="1"/>
    <col min="20" max="16384" width="11.42578125" style="3"/>
  </cols>
  <sheetData>
    <row r="1" spans="1:21" ht="30" customHeight="1" x14ac:dyDescent="0.2">
      <c r="A1" s="4"/>
      <c r="B1" s="15"/>
      <c r="C1" s="22"/>
      <c r="D1" s="19"/>
      <c r="E1" s="53"/>
      <c r="F1" s="9"/>
      <c r="G1" s="206" t="s">
        <v>460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5"/>
      <c r="U1" s="5"/>
    </row>
    <row r="2" spans="1:21" ht="48" customHeight="1" x14ac:dyDescent="0.25">
      <c r="A2" s="5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  <c r="U2" s="5"/>
    </row>
    <row r="3" spans="1:21" ht="21" customHeight="1" x14ac:dyDescent="0.2">
      <c r="A3" s="5"/>
      <c r="B3" s="207" t="s">
        <v>25</v>
      </c>
      <c r="C3" s="208"/>
      <c r="D3" s="54" t="s">
        <v>23</v>
      </c>
      <c r="E3" s="33" t="s">
        <v>30</v>
      </c>
      <c r="F3" s="9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  <c r="U3" s="5"/>
    </row>
    <row r="4" spans="1:21" s="6" customFormat="1" ht="15" customHeight="1" x14ac:dyDescent="0.2">
      <c r="A4" s="7"/>
      <c r="B4" s="36">
        <v>1</v>
      </c>
      <c r="C4" s="104" t="s">
        <v>0</v>
      </c>
      <c r="D4" s="21">
        <v>0.80833200000000005</v>
      </c>
      <c r="E4" s="13" t="s">
        <v>82</v>
      </c>
      <c r="F4" s="10"/>
      <c r="G4" s="73" t="s">
        <v>82</v>
      </c>
      <c r="H4" s="80" t="s">
        <v>0</v>
      </c>
      <c r="I4" s="81">
        <v>0.80833200000000005</v>
      </c>
      <c r="J4" s="82">
        <v>19.8</v>
      </c>
      <c r="K4" s="82">
        <v>198.2</v>
      </c>
      <c r="L4" s="83">
        <v>69.2</v>
      </c>
      <c r="M4" s="83">
        <v>65.3</v>
      </c>
      <c r="N4" s="82">
        <v>926</v>
      </c>
      <c r="O4" s="83">
        <v>96.1</v>
      </c>
      <c r="P4" s="83">
        <v>10.5</v>
      </c>
      <c r="Q4" s="83">
        <v>93.6</v>
      </c>
      <c r="R4" s="83">
        <v>78.900000000000006</v>
      </c>
      <c r="S4" s="83">
        <v>91.4</v>
      </c>
      <c r="T4" s="83">
        <v>46.4</v>
      </c>
      <c r="U4" s="5"/>
    </row>
    <row r="5" spans="1:21" ht="15" customHeight="1" x14ac:dyDescent="0.2">
      <c r="A5" s="5"/>
      <c r="B5" s="37">
        <v>2</v>
      </c>
      <c r="C5" s="101" t="s">
        <v>26</v>
      </c>
      <c r="D5" s="50">
        <v>0.72739200000000004</v>
      </c>
      <c r="E5" s="32" t="s">
        <v>87</v>
      </c>
      <c r="F5" s="9"/>
      <c r="G5" s="127" t="s">
        <v>83</v>
      </c>
      <c r="H5" s="80" t="s">
        <v>1</v>
      </c>
      <c r="I5" s="81">
        <v>0.70665299999999998</v>
      </c>
      <c r="J5" s="82">
        <v>23.9</v>
      </c>
      <c r="K5" s="82">
        <v>174.2</v>
      </c>
      <c r="L5" s="83">
        <v>74.8</v>
      </c>
      <c r="M5" s="83">
        <v>76.599999999999994</v>
      </c>
      <c r="N5" s="82">
        <v>989</v>
      </c>
      <c r="O5" s="83">
        <v>66.599999999999994</v>
      </c>
      <c r="P5" s="83">
        <v>6.5</v>
      </c>
      <c r="Q5" s="83">
        <v>79.8</v>
      </c>
      <c r="R5" s="83">
        <v>59.3</v>
      </c>
      <c r="S5" s="83">
        <v>77.900000000000006</v>
      </c>
      <c r="T5" s="83">
        <v>1.6</v>
      </c>
      <c r="U5" s="5"/>
    </row>
    <row r="6" spans="1:21" ht="15" customHeight="1" x14ac:dyDescent="0.2">
      <c r="A6" s="5"/>
      <c r="B6" s="37">
        <v>3</v>
      </c>
      <c r="C6" s="101" t="s">
        <v>1</v>
      </c>
      <c r="D6" s="50">
        <v>0.70665299999999998</v>
      </c>
      <c r="E6" s="32" t="s">
        <v>83</v>
      </c>
      <c r="F6" s="9"/>
      <c r="G6" s="128" t="s">
        <v>83</v>
      </c>
      <c r="H6" s="80" t="s">
        <v>2</v>
      </c>
      <c r="I6" s="81">
        <v>0.40186899999999998</v>
      </c>
      <c r="J6" s="82">
        <v>37.200000000000003</v>
      </c>
      <c r="K6" s="82">
        <v>400.6</v>
      </c>
      <c r="L6" s="83">
        <v>59.6</v>
      </c>
      <c r="M6" s="83">
        <v>57.2</v>
      </c>
      <c r="N6" s="82">
        <v>932</v>
      </c>
      <c r="O6" s="83">
        <v>52.2</v>
      </c>
      <c r="P6" s="83">
        <v>3.6</v>
      </c>
      <c r="Q6" s="83">
        <v>14.8</v>
      </c>
      <c r="R6" s="83">
        <v>5.5</v>
      </c>
      <c r="S6" s="83">
        <v>42.1</v>
      </c>
      <c r="T6" s="83">
        <v>3</v>
      </c>
      <c r="U6" s="5"/>
    </row>
    <row r="7" spans="1:21" ht="15" customHeight="1" x14ac:dyDescent="0.2">
      <c r="A7" s="5"/>
      <c r="B7" s="37">
        <v>4</v>
      </c>
      <c r="C7" s="101" t="s">
        <v>13</v>
      </c>
      <c r="D7" s="50">
        <v>0.69971099999999997</v>
      </c>
      <c r="E7" s="32" t="s">
        <v>87</v>
      </c>
      <c r="F7" s="9"/>
      <c r="G7" s="128" t="s">
        <v>84</v>
      </c>
      <c r="H7" s="80" t="s">
        <v>3</v>
      </c>
      <c r="I7" s="81">
        <v>0.47031099999999998</v>
      </c>
      <c r="J7" s="82">
        <v>36.200000000000003</v>
      </c>
      <c r="K7" s="82">
        <v>462.3</v>
      </c>
      <c r="L7" s="83">
        <v>71.400000000000006</v>
      </c>
      <c r="M7" s="83">
        <v>77.2</v>
      </c>
      <c r="N7" s="82">
        <v>1007</v>
      </c>
      <c r="O7" s="83">
        <v>65.8</v>
      </c>
      <c r="P7" s="83">
        <v>4.3</v>
      </c>
      <c r="Q7" s="83">
        <v>16.3</v>
      </c>
      <c r="R7" s="83">
        <v>19</v>
      </c>
      <c r="S7" s="83">
        <v>43.4</v>
      </c>
      <c r="T7" s="83">
        <v>1.7</v>
      </c>
      <c r="U7" s="5"/>
    </row>
    <row r="8" spans="1:21" ht="15" customHeight="1" x14ac:dyDescent="0.2">
      <c r="A8" s="5"/>
      <c r="B8" s="37">
        <v>5</v>
      </c>
      <c r="C8" s="101" t="s">
        <v>16</v>
      </c>
      <c r="D8" s="50">
        <v>0.64491399999999999</v>
      </c>
      <c r="E8" s="32" t="s">
        <v>88</v>
      </c>
      <c r="F8" s="9"/>
      <c r="G8" s="73" t="s">
        <v>84</v>
      </c>
      <c r="H8" s="80" t="s">
        <v>4</v>
      </c>
      <c r="I8" s="81">
        <v>0.52910699999999999</v>
      </c>
      <c r="J8" s="82">
        <v>27.1</v>
      </c>
      <c r="K8" s="82">
        <v>465.3</v>
      </c>
      <c r="L8" s="83">
        <v>72.599999999999994</v>
      </c>
      <c r="M8" s="83">
        <v>67.8</v>
      </c>
      <c r="N8" s="82">
        <v>988</v>
      </c>
      <c r="O8" s="83">
        <v>72.900000000000006</v>
      </c>
      <c r="P8" s="83">
        <v>3.9</v>
      </c>
      <c r="Q8" s="83">
        <v>31.9</v>
      </c>
      <c r="R8" s="83">
        <v>18.7</v>
      </c>
      <c r="S8" s="83">
        <v>55.4</v>
      </c>
      <c r="T8" s="83">
        <v>2.2999999999999998</v>
      </c>
      <c r="U8" s="5"/>
    </row>
    <row r="9" spans="1:21" ht="15" customHeight="1" x14ac:dyDescent="0.2">
      <c r="A9" s="5"/>
      <c r="B9" s="37">
        <v>6</v>
      </c>
      <c r="C9" s="101" t="s">
        <v>19</v>
      </c>
      <c r="D9" s="50">
        <v>0.64356500000000005</v>
      </c>
      <c r="E9" s="32" t="s">
        <v>86</v>
      </c>
      <c r="F9" s="9"/>
      <c r="G9" s="128" t="s">
        <v>85</v>
      </c>
      <c r="H9" s="80" t="s">
        <v>5</v>
      </c>
      <c r="I9" s="81">
        <v>0.59963900000000003</v>
      </c>
      <c r="J9" s="82">
        <v>24.2</v>
      </c>
      <c r="K9" s="82">
        <v>198.7</v>
      </c>
      <c r="L9" s="83">
        <v>75.8</v>
      </c>
      <c r="M9" s="83">
        <v>61.2</v>
      </c>
      <c r="N9" s="82">
        <v>949</v>
      </c>
      <c r="O9" s="83">
        <v>40.700000000000003</v>
      </c>
      <c r="P9" s="83">
        <v>5.9</v>
      </c>
      <c r="Q9" s="83">
        <v>52.4</v>
      </c>
      <c r="R9" s="83">
        <v>34.700000000000003</v>
      </c>
      <c r="S9" s="83">
        <v>78.3</v>
      </c>
      <c r="T9" s="83">
        <v>2</v>
      </c>
      <c r="U9" s="5"/>
    </row>
    <row r="10" spans="1:21" ht="15" customHeight="1" x14ac:dyDescent="0.2">
      <c r="A10" s="5"/>
      <c r="B10" s="37">
        <v>7</v>
      </c>
      <c r="C10" s="101" t="s">
        <v>89</v>
      </c>
      <c r="D10" s="50">
        <v>0.62753899999999996</v>
      </c>
      <c r="E10" s="32" t="s">
        <v>86</v>
      </c>
      <c r="F10" s="9"/>
      <c r="G10" s="73" t="s">
        <v>85</v>
      </c>
      <c r="H10" s="80" t="s">
        <v>6</v>
      </c>
      <c r="I10" s="81">
        <v>0.49439300000000003</v>
      </c>
      <c r="J10" s="82">
        <v>26.1</v>
      </c>
      <c r="K10" s="82">
        <v>267.89999999999998</v>
      </c>
      <c r="L10" s="83">
        <v>50.9</v>
      </c>
      <c r="M10" s="83">
        <v>52.4</v>
      </c>
      <c r="N10" s="82">
        <v>910</v>
      </c>
      <c r="O10" s="83">
        <v>37.799999999999997</v>
      </c>
      <c r="P10" s="83">
        <v>4.4000000000000004</v>
      </c>
      <c r="Q10" s="83">
        <v>36.6</v>
      </c>
      <c r="R10" s="83">
        <v>19.5</v>
      </c>
      <c r="S10" s="83">
        <v>61.6</v>
      </c>
      <c r="T10" s="83">
        <v>2.2000000000000002</v>
      </c>
      <c r="U10" s="5"/>
    </row>
    <row r="11" spans="1:21" ht="15" customHeight="1" x14ac:dyDescent="0.2">
      <c r="A11" s="5"/>
      <c r="B11" s="37">
        <v>8</v>
      </c>
      <c r="C11" s="101" t="s">
        <v>21</v>
      </c>
      <c r="D11" s="50">
        <v>0.62719000000000003</v>
      </c>
      <c r="E11" s="32" t="s">
        <v>88</v>
      </c>
      <c r="F11" s="9"/>
      <c r="G11" s="127" t="s">
        <v>85</v>
      </c>
      <c r="H11" s="80" t="s">
        <v>7</v>
      </c>
      <c r="I11" s="81">
        <v>0.62038499999999996</v>
      </c>
      <c r="J11" s="82">
        <v>25.3</v>
      </c>
      <c r="K11" s="82">
        <v>294.39999999999998</v>
      </c>
      <c r="L11" s="83">
        <v>92.7</v>
      </c>
      <c r="M11" s="83">
        <v>89.6</v>
      </c>
      <c r="N11" s="82">
        <v>1003</v>
      </c>
      <c r="O11" s="83">
        <v>60.8</v>
      </c>
      <c r="P11" s="83">
        <v>5.2</v>
      </c>
      <c r="Q11" s="83">
        <v>55.7</v>
      </c>
      <c r="R11" s="83">
        <v>31</v>
      </c>
      <c r="S11" s="83">
        <v>47.3</v>
      </c>
      <c r="T11" s="83">
        <v>1.3</v>
      </c>
      <c r="U11" s="5"/>
    </row>
    <row r="12" spans="1:21" ht="15" customHeight="1" x14ac:dyDescent="0.2">
      <c r="A12" s="5"/>
      <c r="B12" s="37">
        <v>9</v>
      </c>
      <c r="C12" s="101" t="s">
        <v>10</v>
      </c>
      <c r="D12" s="50">
        <v>0.62377199999999999</v>
      </c>
      <c r="E12" s="32" t="s">
        <v>86</v>
      </c>
      <c r="F12" s="9"/>
      <c r="G12" s="127" t="s">
        <v>85</v>
      </c>
      <c r="H12" s="80" t="s">
        <v>8</v>
      </c>
      <c r="I12" s="81">
        <v>0.57039600000000001</v>
      </c>
      <c r="J12" s="82">
        <v>33</v>
      </c>
      <c r="K12" s="82">
        <v>403.3</v>
      </c>
      <c r="L12" s="83">
        <v>61.8</v>
      </c>
      <c r="M12" s="83">
        <v>53.9</v>
      </c>
      <c r="N12" s="82">
        <v>1080</v>
      </c>
      <c r="O12" s="83">
        <v>66.8</v>
      </c>
      <c r="P12" s="83">
        <v>4</v>
      </c>
      <c r="Q12" s="83">
        <v>56.3</v>
      </c>
      <c r="R12" s="83">
        <v>55.4</v>
      </c>
      <c r="S12" s="83">
        <v>78.3</v>
      </c>
      <c r="T12" s="83">
        <v>1.2</v>
      </c>
      <c r="U12" s="5"/>
    </row>
    <row r="13" spans="1:21" ht="15" customHeight="1" x14ac:dyDescent="0.2">
      <c r="A13" s="5"/>
      <c r="B13" s="37">
        <v>10</v>
      </c>
      <c r="C13" s="101" t="s">
        <v>22</v>
      </c>
      <c r="D13" s="50">
        <v>0.62079799999999996</v>
      </c>
      <c r="E13" s="32" t="s">
        <v>87</v>
      </c>
      <c r="F13" s="9"/>
      <c r="G13" s="127" t="s">
        <v>86</v>
      </c>
      <c r="H13" s="80" t="s">
        <v>9</v>
      </c>
      <c r="I13" s="81">
        <v>0.58460299999999998</v>
      </c>
      <c r="J13" s="82">
        <v>21.8</v>
      </c>
      <c r="K13" s="82">
        <v>311.8</v>
      </c>
      <c r="L13" s="83">
        <v>71.8</v>
      </c>
      <c r="M13" s="83">
        <v>48.9</v>
      </c>
      <c r="N13" s="82">
        <v>977</v>
      </c>
      <c r="O13" s="83">
        <v>60.2</v>
      </c>
      <c r="P13" s="83">
        <v>5.5</v>
      </c>
      <c r="Q13" s="83">
        <v>48.5</v>
      </c>
      <c r="R13" s="83">
        <v>35.1</v>
      </c>
      <c r="S13" s="83">
        <v>64.8</v>
      </c>
      <c r="T13" s="83">
        <v>1.7</v>
      </c>
      <c r="U13" s="5"/>
    </row>
    <row r="14" spans="1:21" ht="15" customHeight="1" x14ac:dyDescent="0.2">
      <c r="A14" s="5"/>
      <c r="B14" s="37">
        <v>11</v>
      </c>
      <c r="C14" s="101" t="s">
        <v>7</v>
      </c>
      <c r="D14" s="50">
        <v>0.62038499999999996</v>
      </c>
      <c r="E14" s="32" t="s">
        <v>85</v>
      </c>
      <c r="F14" s="9"/>
      <c r="G14" s="127" t="s">
        <v>86</v>
      </c>
      <c r="H14" s="80" t="s">
        <v>10</v>
      </c>
      <c r="I14" s="81">
        <v>0.62377199999999999</v>
      </c>
      <c r="J14" s="82">
        <v>20.6</v>
      </c>
      <c r="K14" s="82">
        <v>391.5</v>
      </c>
      <c r="L14" s="83">
        <v>52.6</v>
      </c>
      <c r="M14" s="83">
        <v>71.900000000000006</v>
      </c>
      <c r="N14" s="82">
        <v>1013</v>
      </c>
      <c r="O14" s="83">
        <v>67.7</v>
      </c>
      <c r="P14" s="83">
        <v>4.7</v>
      </c>
      <c r="Q14" s="83">
        <v>48.5</v>
      </c>
      <c r="R14" s="83">
        <v>41.4</v>
      </c>
      <c r="S14" s="83">
        <v>86.2</v>
      </c>
      <c r="T14" s="83">
        <v>1.4</v>
      </c>
      <c r="U14" s="5"/>
    </row>
    <row r="15" spans="1:21" ht="15" customHeight="1" x14ac:dyDescent="0.2">
      <c r="A15" s="5"/>
      <c r="B15" s="37">
        <v>12</v>
      </c>
      <c r="C15" s="101" t="s">
        <v>14</v>
      </c>
      <c r="D15" s="50">
        <v>0.61892100000000005</v>
      </c>
      <c r="E15" s="32" t="s">
        <v>87</v>
      </c>
      <c r="F15" s="9"/>
      <c r="G15" s="128" t="s">
        <v>84</v>
      </c>
      <c r="H15" s="80" t="s">
        <v>11</v>
      </c>
      <c r="I15" s="81">
        <v>0.54921799999999998</v>
      </c>
      <c r="J15" s="82">
        <v>27.7</v>
      </c>
      <c r="K15" s="82">
        <v>313.7</v>
      </c>
      <c r="L15" s="83">
        <v>71</v>
      </c>
      <c r="M15" s="83">
        <v>67.599999999999994</v>
      </c>
      <c r="N15" s="82">
        <v>962</v>
      </c>
      <c r="O15" s="83">
        <v>55.2</v>
      </c>
      <c r="P15" s="83">
        <v>4.5</v>
      </c>
      <c r="Q15" s="83">
        <v>36.5</v>
      </c>
      <c r="R15" s="83">
        <v>30</v>
      </c>
      <c r="S15" s="83">
        <v>63.8</v>
      </c>
      <c r="T15" s="83">
        <v>1.2</v>
      </c>
      <c r="U15" s="5"/>
    </row>
    <row r="16" spans="1:21" ht="15" customHeight="1" x14ac:dyDescent="0.2">
      <c r="A16" s="5"/>
      <c r="B16" s="37">
        <v>13</v>
      </c>
      <c r="C16" s="101" t="s">
        <v>90</v>
      </c>
      <c r="D16" s="50">
        <v>0.61216700000000002</v>
      </c>
      <c r="E16" s="32" t="s">
        <v>88</v>
      </c>
      <c r="F16" s="9"/>
      <c r="G16" s="73" t="s">
        <v>86</v>
      </c>
      <c r="H16" s="80" t="s">
        <v>89</v>
      </c>
      <c r="I16" s="81">
        <v>0.62753899999999996</v>
      </c>
      <c r="J16" s="82">
        <v>16.7</v>
      </c>
      <c r="K16" s="82">
        <v>200</v>
      </c>
      <c r="L16" s="83">
        <v>42.2</v>
      </c>
      <c r="M16" s="83">
        <v>75.599999999999994</v>
      </c>
      <c r="N16" s="82">
        <v>982</v>
      </c>
      <c r="O16" s="83">
        <v>41.3</v>
      </c>
      <c r="P16" s="83">
        <v>7.1</v>
      </c>
      <c r="Q16" s="83">
        <v>49.8</v>
      </c>
      <c r="R16" s="83">
        <v>28.6</v>
      </c>
      <c r="S16" s="83">
        <v>85.2</v>
      </c>
      <c r="T16" s="83">
        <v>0.8</v>
      </c>
      <c r="U16" s="5"/>
    </row>
    <row r="17" spans="1:21" ht="15" customHeight="1" x14ac:dyDescent="0.2">
      <c r="A17" s="5"/>
      <c r="B17" s="37">
        <v>14</v>
      </c>
      <c r="C17" s="101" t="s">
        <v>28</v>
      </c>
      <c r="D17" s="50">
        <v>0.60845099999999996</v>
      </c>
      <c r="E17" s="32" t="s">
        <v>87</v>
      </c>
      <c r="F17" s="9"/>
      <c r="G17" s="127" t="s">
        <v>86</v>
      </c>
      <c r="H17" s="80" t="s">
        <v>12</v>
      </c>
      <c r="I17" s="81">
        <v>0.60328099999999996</v>
      </c>
      <c r="J17" s="82">
        <v>20.399999999999999</v>
      </c>
      <c r="K17" s="82">
        <v>352</v>
      </c>
      <c r="L17" s="83">
        <v>52.7</v>
      </c>
      <c r="M17" s="83">
        <v>85.7</v>
      </c>
      <c r="N17" s="82">
        <v>995</v>
      </c>
      <c r="O17" s="83">
        <v>57.7</v>
      </c>
      <c r="P17" s="83">
        <v>5.4</v>
      </c>
      <c r="Q17" s="83">
        <v>35.5</v>
      </c>
      <c r="R17" s="83">
        <v>41</v>
      </c>
      <c r="S17" s="83">
        <v>62.9</v>
      </c>
      <c r="T17" s="83">
        <v>0.7</v>
      </c>
      <c r="U17" s="5"/>
    </row>
    <row r="18" spans="1:21" ht="15" customHeight="1" x14ac:dyDescent="0.2">
      <c r="A18" s="5"/>
      <c r="B18" s="37">
        <v>15</v>
      </c>
      <c r="C18" s="101" t="s">
        <v>12</v>
      </c>
      <c r="D18" s="50">
        <v>0.60328099999999996</v>
      </c>
      <c r="E18" s="32" t="s">
        <v>86</v>
      </c>
      <c r="F18" s="9"/>
      <c r="G18" s="128" t="s">
        <v>87</v>
      </c>
      <c r="H18" s="80" t="s">
        <v>13</v>
      </c>
      <c r="I18" s="81">
        <v>0.69971099999999997</v>
      </c>
      <c r="J18" s="82">
        <v>13.7</v>
      </c>
      <c r="K18" s="82">
        <v>235.1</v>
      </c>
      <c r="L18" s="83">
        <v>71.7</v>
      </c>
      <c r="M18" s="83">
        <v>51.4</v>
      </c>
      <c r="N18" s="82">
        <v>933</v>
      </c>
      <c r="O18" s="83">
        <v>75</v>
      </c>
      <c r="P18" s="83">
        <v>6.6</v>
      </c>
      <c r="Q18" s="83">
        <v>68.8</v>
      </c>
      <c r="R18" s="83">
        <v>49.8</v>
      </c>
      <c r="S18" s="83">
        <v>78.8</v>
      </c>
      <c r="T18" s="83">
        <v>4.3</v>
      </c>
      <c r="U18" s="5"/>
    </row>
    <row r="19" spans="1:21" ht="15" customHeight="1" x14ac:dyDescent="0.2">
      <c r="A19" s="5"/>
      <c r="B19" s="37">
        <v>16</v>
      </c>
      <c r="C19" s="101" t="s">
        <v>5</v>
      </c>
      <c r="D19" s="50">
        <v>0.59963900000000003</v>
      </c>
      <c r="E19" s="32" t="s">
        <v>85</v>
      </c>
      <c r="F19" s="9"/>
      <c r="G19" s="127" t="s">
        <v>87</v>
      </c>
      <c r="H19" s="80" t="s">
        <v>14</v>
      </c>
      <c r="I19" s="81">
        <v>0.61892100000000005</v>
      </c>
      <c r="J19" s="82">
        <v>15.6</v>
      </c>
      <c r="K19" s="82">
        <v>440</v>
      </c>
      <c r="L19" s="83">
        <v>55.7</v>
      </c>
      <c r="M19" s="83">
        <v>69.3</v>
      </c>
      <c r="N19" s="82">
        <v>1041</v>
      </c>
      <c r="O19" s="83">
        <v>73.099999999999994</v>
      </c>
      <c r="P19" s="83">
        <v>5.8</v>
      </c>
      <c r="Q19" s="83">
        <v>48.1</v>
      </c>
      <c r="R19" s="83">
        <v>28.8</v>
      </c>
      <c r="S19" s="83">
        <v>64</v>
      </c>
      <c r="T19" s="83">
        <v>1.3</v>
      </c>
      <c r="U19" s="5"/>
    </row>
    <row r="20" spans="1:21" ht="15" customHeight="1" x14ac:dyDescent="0.2">
      <c r="A20" s="5"/>
      <c r="B20" s="37">
        <v>17</v>
      </c>
      <c r="C20" s="101" t="s">
        <v>9</v>
      </c>
      <c r="D20" s="50">
        <v>0.58460299999999998</v>
      </c>
      <c r="E20" s="32" t="s">
        <v>86</v>
      </c>
      <c r="F20" s="9"/>
      <c r="G20" s="128" t="s">
        <v>85</v>
      </c>
      <c r="H20" s="80" t="s">
        <v>15</v>
      </c>
      <c r="I20" s="81">
        <v>0.56382100000000002</v>
      </c>
      <c r="J20" s="82">
        <v>27.7</v>
      </c>
      <c r="K20" s="82">
        <v>304.8</v>
      </c>
      <c r="L20" s="83">
        <v>72.8</v>
      </c>
      <c r="M20" s="83">
        <v>62.2</v>
      </c>
      <c r="N20" s="82">
        <v>1030</v>
      </c>
      <c r="O20" s="83">
        <v>65.5</v>
      </c>
      <c r="P20" s="83">
        <v>3.9</v>
      </c>
      <c r="Q20" s="83">
        <v>51.8</v>
      </c>
      <c r="R20" s="83">
        <v>23.8</v>
      </c>
      <c r="S20" s="83">
        <v>66.400000000000006</v>
      </c>
      <c r="T20" s="83">
        <v>2.7</v>
      </c>
      <c r="U20" s="5"/>
    </row>
    <row r="21" spans="1:21" ht="15" customHeight="1" x14ac:dyDescent="0.2">
      <c r="A21" s="5"/>
      <c r="B21" s="37">
        <v>18</v>
      </c>
      <c r="C21" s="101" t="s">
        <v>20</v>
      </c>
      <c r="D21" s="50">
        <v>0.58363600000000004</v>
      </c>
      <c r="E21" s="32" t="s">
        <v>88</v>
      </c>
      <c r="F21" s="9"/>
      <c r="G21" s="128" t="s">
        <v>85</v>
      </c>
      <c r="H21" s="80" t="s">
        <v>24</v>
      </c>
      <c r="I21" s="81">
        <v>0.55706299999999997</v>
      </c>
      <c r="J21" s="82">
        <v>27.5</v>
      </c>
      <c r="K21" s="82">
        <v>216.7</v>
      </c>
      <c r="L21" s="83">
        <v>61.6</v>
      </c>
      <c r="M21" s="83">
        <v>78.8</v>
      </c>
      <c r="N21" s="82">
        <v>963</v>
      </c>
      <c r="O21" s="83">
        <v>45.5</v>
      </c>
      <c r="P21" s="83">
        <v>4.5</v>
      </c>
      <c r="Q21" s="83">
        <v>52.8</v>
      </c>
      <c r="R21" s="83">
        <v>27.8</v>
      </c>
      <c r="S21" s="83">
        <v>50.5</v>
      </c>
      <c r="T21" s="83">
        <v>1.7</v>
      </c>
      <c r="U21" s="5"/>
    </row>
    <row r="22" spans="1:21" ht="15" customHeight="1" x14ac:dyDescent="0.2">
      <c r="A22" s="5"/>
      <c r="B22" s="37">
        <v>19</v>
      </c>
      <c r="C22" s="101" t="s">
        <v>8</v>
      </c>
      <c r="D22" s="50">
        <v>0.57039600000000001</v>
      </c>
      <c r="E22" s="32" t="s">
        <v>85</v>
      </c>
      <c r="F22" s="9"/>
      <c r="G22" s="73" t="s">
        <v>88</v>
      </c>
      <c r="H22" s="80" t="s">
        <v>16</v>
      </c>
      <c r="I22" s="81">
        <v>0.64491399999999999</v>
      </c>
      <c r="J22" s="82">
        <v>21.3</v>
      </c>
      <c r="K22" s="82">
        <v>244</v>
      </c>
      <c r="L22" s="83">
        <v>57.8</v>
      </c>
      <c r="M22" s="83">
        <v>50.2</v>
      </c>
      <c r="N22" s="82">
        <v>917</v>
      </c>
      <c r="O22" s="83">
        <v>66.2</v>
      </c>
      <c r="P22" s="83">
        <v>6.6</v>
      </c>
      <c r="Q22" s="83">
        <v>71.8</v>
      </c>
      <c r="R22" s="83">
        <v>43.3</v>
      </c>
      <c r="S22" s="83">
        <v>82.5</v>
      </c>
      <c r="T22" s="83">
        <v>2.8</v>
      </c>
      <c r="U22" s="5"/>
    </row>
    <row r="23" spans="1:21" ht="15" customHeight="1" x14ac:dyDescent="0.2">
      <c r="A23" s="5"/>
      <c r="B23" s="37">
        <v>20</v>
      </c>
      <c r="C23" s="101" t="s">
        <v>15</v>
      </c>
      <c r="D23" s="50">
        <v>0.56382100000000002</v>
      </c>
      <c r="E23" s="32" t="s">
        <v>85</v>
      </c>
      <c r="F23" s="9"/>
      <c r="G23" s="127" t="s">
        <v>88</v>
      </c>
      <c r="H23" s="80" t="s">
        <v>17</v>
      </c>
      <c r="I23" s="81">
        <v>0.53055699999999995</v>
      </c>
      <c r="J23" s="82">
        <v>28.3</v>
      </c>
      <c r="K23" s="82">
        <v>316.3</v>
      </c>
      <c r="L23" s="83">
        <v>67.400000000000006</v>
      </c>
      <c r="M23" s="83">
        <v>57</v>
      </c>
      <c r="N23" s="82">
        <v>1007</v>
      </c>
      <c r="O23" s="83">
        <v>73.5</v>
      </c>
      <c r="P23" s="83">
        <v>4.7</v>
      </c>
      <c r="Q23" s="83">
        <v>42.8</v>
      </c>
      <c r="R23" s="83">
        <v>20.8</v>
      </c>
      <c r="S23" s="83">
        <v>44.3</v>
      </c>
      <c r="T23" s="83">
        <v>5.3</v>
      </c>
      <c r="U23" s="5"/>
    </row>
    <row r="24" spans="1:21" ht="15" customHeight="1" x14ac:dyDescent="0.2">
      <c r="A24" s="5"/>
      <c r="B24" s="37">
        <v>21</v>
      </c>
      <c r="C24" s="101" t="s">
        <v>24</v>
      </c>
      <c r="D24" s="50">
        <v>0.55706299999999997</v>
      </c>
      <c r="E24" s="32" t="s">
        <v>85</v>
      </c>
      <c r="F24" s="9"/>
      <c r="G24" s="128" t="s">
        <v>88</v>
      </c>
      <c r="H24" s="80" t="s">
        <v>18</v>
      </c>
      <c r="I24" s="81">
        <v>0.50475800000000004</v>
      </c>
      <c r="J24" s="82">
        <v>27.9</v>
      </c>
      <c r="K24" s="82">
        <v>407.3</v>
      </c>
      <c r="L24" s="83">
        <v>69.5</v>
      </c>
      <c r="M24" s="83">
        <v>62.8</v>
      </c>
      <c r="N24" s="82">
        <v>951</v>
      </c>
      <c r="O24" s="83">
        <v>57.5</v>
      </c>
      <c r="P24" s="83">
        <v>5.2</v>
      </c>
      <c r="Q24" s="83">
        <v>31.6</v>
      </c>
      <c r="R24" s="83">
        <v>16.399999999999999</v>
      </c>
      <c r="S24" s="83">
        <v>46.4</v>
      </c>
      <c r="T24" s="83">
        <v>2.2000000000000002</v>
      </c>
      <c r="U24" s="5"/>
    </row>
    <row r="25" spans="1:21" ht="15" customHeight="1" x14ac:dyDescent="0.2">
      <c r="A25" s="5"/>
      <c r="B25" s="37">
        <v>22</v>
      </c>
      <c r="C25" s="101" t="s">
        <v>36</v>
      </c>
      <c r="D25" s="50">
        <v>0.55043699999999995</v>
      </c>
      <c r="E25" s="32" t="s">
        <v>88</v>
      </c>
      <c r="F25" s="9"/>
      <c r="G25" s="128" t="s">
        <v>88</v>
      </c>
      <c r="H25" s="80" t="s">
        <v>36</v>
      </c>
      <c r="I25" s="81">
        <v>0.55043699999999995</v>
      </c>
      <c r="J25" s="82">
        <v>25.9</v>
      </c>
      <c r="K25" s="82">
        <v>165.6</v>
      </c>
      <c r="L25" s="83">
        <v>68.7</v>
      </c>
      <c r="M25" s="83">
        <v>62.3</v>
      </c>
      <c r="N25" s="82">
        <v>935</v>
      </c>
      <c r="O25" s="83">
        <v>61.7</v>
      </c>
      <c r="P25" s="83">
        <v>4.8</v>
      </c>
      <c r="Q25" s="83">
        <v>39.4</v>
      </c>
      <c r="R25" s="83">
        <v>21</v>
      </c>
      <c r="S25" s="83">
        <v>51.2</v>
      </c>
      <c r="T25" s="83">
        <v>2.8</v>
      </c>
      <c r="U25" s="5"/>
    </row>
    <row r="26" spans="1:21" ht="15" customHeight="1" x14ac:dyDescent="0.2">
      <c r="A26" s="5"/>
      <c r="B26" s="37">
        <v>23</v>
      </c>
      <c r="C26" s="101" t="s">
        <v>11</v>
      </c>
      <c r="D26" s="50">
        <v>0.54921799999999998</v>
      </c>
      <c r="E26" s="32" t="s">
        <v>84</v>
      </c>
      <c r="F26" s="9"/>
      <c r="G26" s="73" t="s">
        <v>86</v>
      </c>
      <c r="H26" s="80" t="s">
        <v>19</v>
      </c>
      <c r="I26" s="81">
        <v>0.64356500000000005</v>
      </c>
      <c r="J26" s="82">
        <v>20.9</v>
      </c>
      <c r="K26" s="82">
        <v>249.6</v>
      </c>
      <c r="L26" s="83">
        <v>57.7</v>
      </c>
      <c r="M26" s="83">
        <v>71.3</v>
      </c>
      <c r="N26" s="82">
        <v>992</v>
      </c>
      <c r="O26" s="83">
        <v>59.6</v>
      </c>
      <c r="P26" s="83">
        <v>5.6</v>
      </c>
      <c r="Q26" s="83">
        <v>61</v>
      </c>
      <c r="R26" s="83">
        <v>43.7</v>
      </c>
      <c r="S26" s="83">
        <v>77.900000000000006</v>
      </c>
      <c r="T26" s="83">
        <v>1.8</v>
      </c>
      <c r="U26" s="5"/>
    </row>
    <row r="27" spans="1:21" ht="15" customHeight="1" x14ac:dyDescent="0.2">
      <c r="A27" s="5"/>
      <c r="B27" s="37">
        <v>24</v>
      </c>
      <c r="C27" s="101" t="s">
        <v>17</v>
      </c>
      <c r="D27" s="50">
        <v>0.53055699999999995</v>
      </c>
      <c r="E27" s="32" t="s">
        <v>88</v>
      </c>
      <c r="F27" s="9"/>
      <c r="G27" s="128" t="s">
        <v>88</v>
      </c>
      <c r="H27" s="80" t="s">
        <v>90</v>
      </c>
      <c r="I27" s="81">
        <v>0.61216700000000002</v>
      </c>
      <c r="J27" s="82">
        <v>18.7</v>
      </c>
      <c r="K27" s="82">
        <v>276.5</v>
      </c>
      <c r="L27" s="83">
        <v>64.3</v>
      </c>
      <c r="M27" s="83">
        <v>71.400000000000006</v>
      </c>
      <c r="N27" s="82">
        <v>904</v>
      </c>
      <c r="O27" s="83">
        <v>53</v>
      </c>
      <c r="P27" s="83">
        <v>6.4</v>
      </c>
      <c r="Q27" s="83">
        <v>47.4</v>
      </c>
      <c r="R27" s="83">
        <v>32.1</v>
      </c>
      <c r="S27" s="83">
        <v>63.8</v>
      </c>
      <c r="T27" s="83">
        <v>0.6</v>
      </c>
      <c r="U27" s="5"/>
    </row>
    <row r="28" spans="1:21" ht="15" customHeight="1" x14ac:dyDescent="0.2">
      <c r="A28" s="5"/>
      <c r="B28" s="37">
        <v>25</v>
      </c>
      <c r="C28" s="101" t="s">
        <v>4</v>
      </c>
      <c r="D28" s="50">
        <v>0.52910699999999999</v>
      </c>
      <c r="E28" s="32" t="s">
        <v>84</v>
      </c>
      <c r="F28" s="9"/>
      <c r="G28" s="73" t="s">
        <v>88</v>
      </c>
      <c r="H28" s="80" t="s">
        <v>20</v>
      </c>
      <c r="I28" s="81">
        <v>0.58363600000000004</v>
      </c>
      <c r="J28" s="82">
        <v>24.1</v>
      </c>
      <c r="K28" s="82">
        <v>308.5</v>
      </c>
      <c r="L28" s="83">
        <v>72.8</v>
      </c>
      <c r="M28" s="83">
        <v>59.4</v>
      </c>
      <c r="N28" s="82">
        <v>982</v>
      </c>
      <c r="O28" s="83">
        <v>61.9</v>
      </c>
      <c r="P28" s="83">
        <v>4.7</v>
      </c>
      <c r="Q28" s="83">
        <v>56.7</v>
      </c>
      <c r="R28" s="83">
        <v>32.9</v>
      </c>
      <c r="S28" s="83">
        <v>56.6</v>
      </c>
      <c r="T28" s="83">
        <v>3</v>
      </c>
      <c r="U28" s="5"/>
    </row>
    <row r="29" spans="1:21" ht="15" customHeight="1" x14ac:dyDescent="0.2">
      <c r="A29" s="5"/>
      <c r="B29" s="37">
        <v>26</v>
      </c>
      <c r="C29" s="101" t="s">
        <v>18</v>
      </c>
      <c r="D29" s="50">
        <v>0.50475800000000004</v>
      </c>
      <c r="E29" s="32" t="s">
        <v>88</v>
      </c>
      <c r="F29" s="9"/>
      <c r="G29" s="127" t="s">
        <v>88</v>
      </c>
      <c r="H29" s="80" t="s">
        <v>21</v>
      </c>
      <c r="I29" s="81">
        <v>0.62719000000000003</v>
      </c>
      <c r="J29" s="82">
        <v>19.5</v>
      </c>
      <c r="K29" s="82">
        <v>233.7</v>
      </c>
      <c r="L29" s="83">
        <v>50.8</v>
      </c>
      <c r="M29" s="83">
        <v>54.1</v>
      </c>
      <c r="N29" s="82">
        <v>964</v>
      </c>
      <c r="O29" s="83">
        <v>44.2</v>
      </c>
      <c r="P29" s="83">
        <v>6.3</v>
      </c>
      <c r="Q29" s="83">
        <v>64.5</v>
      </c>
      <c r="R29" s="83">
        <v>53.9</v>
      </c>
      <c r="S29" s="83">
        <v>74.5</v>
      </c>
      <c r="T29" s="83">
        <v>0.7</v>
      </c>
      <c r="U29" s="5"/>
    </row>
    <row r="30" spans="1:21" ht="15" customHeight="1" x14ac:dyDescent="0.2">
      <c r="A30" s="5"/>
      <c r="B30" s="40">
        <v>27</v>
      </c>
      <c r="C30" s="118" t="s">
        <v>6</v>
      </c>
      <c r="D30" s="51">
        <v>0.49439300000000003</v>
      </c>
      <c r="E30" s="39" t="s">
        <v>85</v>
      </c>
      <c r="F30" s="9"/>
      <c r="G30" s="127" t="s">
        <v>87</v>
      </c>
      <c r="H30" s="80" t="s">
        <v>28</v>
      </c>
      <c r="I30" s="81">
        <v>0.60845099999999996</v>
      </c>
      <c r="J30" s="82">
        <v>23</v>
      </c>
      <c r="K30" s="82">
        <v>354.6</v>
      </c>
      <c r="L30" s="83">
        <v>36.5</v>
      </c>
      <c r="M30" s="83">
        <v>56.3</v>
      </c>
      <c r="N30" s="82">
        <v>968</v>
      </c>
      <c r="O30" s="83">
        <v>65.7</v>
      </c>
      <c r="P30" s="83">
        <v>6.5</v>
      </c>
      <c r="Q30" s="83">
        <v>57.8</v>
      </c>
      <c r="R30" s="83">
        <v>45</v>
      </c>
      <c r="S30" s="83">
        <v>84.5</v>
      </c>
      <c r="T30" s="83">
        <v>1.6</v>
      </c>
      <c r="U30" s="5"/>
    </row>
    <row r="31" spans="1:21" ht="15" customHeight="1" x14ac:dyDescent="0.2">
      <c r="A31" s="5"/>
      <c r="B31" s="40">
        <v>28</v>
      </c>
      <c r="C31" s="118" t="s">
        <v>3</v>
      </c>
      <c r="D31" s="51">
        <v>0.47031099999999998</v>
      </c>
      <c r="E31" s="39" t="s">
        <v>84</v>
      </c>
      <c r="F31" s="9"/>
      <c r="G31" s="127" t="s">
        <v>87</v>
      </c>
      <c r="H31" s="80" t="s">
        <v>22</v>
      </c>
      <c r="I31" s="81">
        <v>0.62079799999999996</v>
      </c>
      <c r="J31" s="82">
        <v>16.600000000000001</v>
      </c>
      <c r="K31" s="82">
        <v>368.1</v>
      </c>
      <c r="L31" s="83">
        <v>31</v>
      </c>
      <c r="M31" s="83">
        <v>46.6</v>
      </c>
      <c r="N31" s="82">
        <v>998</v>
      </c>
      <c r="O31" s="83">
        <v>88.9</v>
      </c>
      <c r="P31" s="83">
        <v>6.7</v>
      </c>
      <c r="Q31" s="83">
        <v>42.5</v>
      </c>
      <c r="R31" s="83">
        <v>43.8</v>
      </c>
      <c r="S31" s="83">
        <v>79</v>
      </c>
      <c r="T31" s="83">
        <v>0.4</v>
      </c>
      <c r="U31" s="5"/>
    </row>
    <row r="32" spans="1:21" ht="15" customHeight="1" x14ac:dyDescent="0.2">
      <c r="A32" s="5"/>
      <c r="B32" s="45">
        <v>29</v>
      </c>
      <c r="C32" s="117" t="s">
        <v>2</v>
      </c>
      <c r="D32" s="52">
        <v>0.40186899999999998</v>
      </c>
      <c r="E32" s="46" t="s">
        <v>83</v>
      </c>
      <c r="F32" s="9"/>
      <c r="G32" s="129" t="s">
        <v>87</v>
      </c>
      <c r="H32" s="86" t="s">
        <v>26</v>
      </c>
      <c r="I32" s="87">
        <v>0.72739200000000004</v>
      </c>
      <c r="J32" s="88">
        <v>12.4</v>
      </c>
      <c r="K32" s="89">
        <v>356</v>
      </c>
      <c r="L32" s="90">
        <v>53.2</v>
      </c>
      <c r="M32" s="90">
        <v>100</v>
      </c>
      <c r="N32" s="88">
        <v>993</v>
      </c>
      <c r="O32" s="90">
        <v>66.3</v>
      </c>
      <c r="P32" s="91">
        <v>7.4</v>
      </c>
      <c r="Q32" s="91">
        <v>60</v>
      </c>
      <c r="R32" s="91">
        <v>69.3</v>
      </c>
      <c r="S32" s="91">
        <v>56</v>
      </c>
      <c r="T32" s="91">
        <v>1.2</v>
      </c>
      <c r="U32" s="5"/>
    </row>
    <row r="33" spans="1:21" s="72" customFormat="1" ht="18" customHeight="1" x14ac:dyDescent="0.2">
      <c r="A33" s="71"/>
      <c r="B33" s="218"/>
      <c r="C33" s="218"/>
      <c r="D33" s="218"/>
      <c r="E33" s="218"/>
      <c r="F33" s="67"/>
      <c r="G33" s="219" t="s">
        <v>37</v>
      </c>
      <c r="H33" s="219"/>
      <c r="I33" s="93">
        <v>0.59596099999999996</v>
      </c>
      <c r="J33" s="65">
        <v>24</v>
      </c>
      <c r="K33" s="65">
        <v>256.39999999999998</v>
      </c>
      <c r="L33" s="66">
        <v>67.7</v>
      </c>
      <c r="M33" s="66">
        <v>63.5</v>
      </c>
      <c r="N33" s="65">
        <v>951</v>
      </c>
      <c r="O33" s="66">
        <v>77.900000000000006</v>
      </c>
      <c r="P33" s="66">
        <v>7.7</v>
      </c>
      <c r="Q33" s="66">
        <v>68.5</v>
      </c>
      <c r="R33" s="66">
        <v>52.9</v>
      </c>
      <c r="S33" s="66">
        <v>75.400000000000006</v>
      </c>
      <c r="T33" s="130">
        <v>99.9</v>
      </c>
      <c r="U33" s="71"/>
    </row>
    <row r="34" spans="1:21" s="5" customFormat="1" ht="12.75" customHeight="1" x14ac:dyDescent="0.2">
      <c r="B34" s="220" t="s">
        <v>459</v>
      </c>
      <c r="C34" s="220"/>
      <c r="D34" s="220"/>
      <c r="E34" s="22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1:21" s="5" customFormat="1" x14ac:dyDescent="0.2">
      <c r="B35" s="15"/>
      <c r="C35" s="22"/>
      <c r="D35" s="19"/>
      <c r="E35" s="9"/>
      <c r="F35" s="9"/>
      <c r="G35" s="9"/>
      <c r="H35" s="9"/>
      <c r="I35" s="92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21" s="5" customFormat="1" ht="11.25" x14ac:dyDescent="0.2">
      <c r="A36" s="4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21" x14ac:dyDescent="0.2">
      <c r="A37" s="5"/>
      <c r="B37" s="5"/>
      <c r="C37" s="105"/>
      <c r="D37" s="10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2">
      <c r="A38" s="5"/>
      <c r="B38" s="5"/>
      <c r="C38" s="105"/>
      <c r="D38" s="10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x14ac:dyDescent="0.2">
      <c r="A39" s="5"/>
      <c r="B39" s="5"/>
      <c r="C39" s="105"/>
      <c r="D39" s="10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2">
      <c r="A40" s="5"/>
      <c r="B40" s="5"/>
      <c r="C40" s="105"/>
      <c r="D40" s="10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x14ac:dyDescent="0.2">
      <c r="A41" s="5"/>
      <c r="B41" s="5"/>
      <c r="C41" s="105"/>
      <c r="D41" s="10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x14ac:dyDescent="0.2">
      <c r="A42" s="5"/>
      <c r="B42" s="5"/>
      <c r="C42" s="105"/>
      <c r="D42" s="10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x14ac:dyDescent="0.2">
      <c r="A43" s="5"/>
      <c r="B43" s="5"/>
      <c r="C43" s="105"/>
      <c r="D43" s="10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2">
      <c r="A44" s="5"/>
      <c r="B44" s="5"/>
      <c r="C44" s="105"/>
      <c r="D44" s="10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x14ac:dyDescent="0.2">
      <c r="A45" s="5"/>
      <c r="B45" s="5"/>
      <c r="C45" s="105"/>
      <c r="D45" s="10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</sheetData>
  <mergeCells count="20">
    <mergeCell ref="B33:E33"/>
    <mergeCell ref="G33:H33"/>
    <mergeCell ref="B34:E34"/>
    <mergeCell ref="T2:T3"/>
    <mergeCell ref="G1:S1"/>
    <mergeCell ref="B3:C3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B2:E2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0B0EA-EAD1-4808-AF03-4488EC9A4004}">
  <dimension ref="A1:U352"/>
  <sheetViews>
    <sheetView showGridLines="0" zoomScaleNormal="100" workbookViewId="0">
      <pane xSplit="6" ySplit="3" topLeftCell="G351" activePane="bottomRight" state="frozen"/>
      <selection pane="topRight" activeCell="G1" sqref="G1"/>
      <selection pane="bottomLeft" activeCell="A4" sqref="A4"/>
      <selection pane="bottomRight" activeCell="G353" sqref="G353"/>
    </sheetView>
  </sheetViews>
  <sheetFormatPr baseColWidth="10" defaultColWidth="11.42578125" defaultRowHeight="12" x14ac:dyDescent="0.2"/>
  <cols>
    <col min="1" max="1" width="2.7109375" style="1" customWidth="1"/>
    <col min="2" max="2" width="4.7109375" style="2" customWidth="1"/>
    <col min="3" max="3" width="22.7109375" style="106" customWidth="1"/>
    <col min="4" max="4" width="12.7109375" style="107" customWidth="1"/>
    <col min="5" max="5" width="18.7109375" style="3" customWidth="1"/>
    <col min="6" max="6" width="12.7109375" style="3" customWidth="1"/>
    <col min="7" max="7" width="11.42578125" style="3"/>
    <col min="8" max="8" width="18.7109375" style="3" customWidth="1"/>
    <col min="9" max="9" width="22.7109375" style="3" customWidth="1"/>
    <col min="10" max="12" width="9.7109375" style="3" customWidth="1"/>
    <col min="13" max="13" width="10.140625" style="3" customWidth="1"/>
    <col min="14" max="17" width="9.7109375" style="3" customWidth="1"/>
    <col min="18" max="18" width="10.140625" style="3" customWidth="1"/>
    <col min="19" max="19" width="10.85546875" style="3" customWidth="1"/>
    <col min="20" max="20" width="9.85546875" style="3" customWidth="1"/>
    <col min="21" max="16384" width="11.42578125" style="3"/>
  </cols>
  <sheetData>
    <row r="1" spans="1:21" ht="30" customHeight="1" x14ac:dyDescent="0.2">
      <c r="A1" s="4"/>
      <c r="B1" s="15"/>
      <c r="C1" s="22"/>
      <c r="D1" s="19"/>
      <c r="E1" s="53"/>
      <c r="F1" s="53"/>
      <c r="G1" s="9"/>
      <c r="H1" s="206" t="s">
        <v>470</v>
      </c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5"/>
    </row>
    <row r="2" spans="1:21" ht="48" customHeight="1" x14ac:dyDescent="0.25">
      <c r="A2" s="5"/>
      <c r="B2" s="215" t="s">
        <v>461</v>
      </c>
      <c r="C2" s="215"/>
      <c r="D2" s="215"/>
      <c r="E2" s="215"/>
      <c r="F2" s="215"/>
      <c r="G2" s="9"/>
      <c r="H2" s="227" t="s">
        <v>30</v>
      </c>
      <c r="I2" s="211" t="s">
        <v>25</v>
      </c>
      <c r="J2" s="211" t="s">
        <v>27</v>
      </c>
      <c r="K2" s="213" t="s">
        <v>29</v>
      </c>
      <c r="L2" s="213" t="s">
        <v>31</v>
      </c>
      <c r="M2" s="213" t="s">
        <v>32</v>
      </c>
      <c r="N2" s="213" t="s">
        <v>52</v>
      </c>
      <c r="O2" s="213" t="s">
        <v>54</v>
      </c>
      <c r="P2" s="216" t="s">
        <v>53</v>
      </c>
      <c r="Q2" s="209" t="s">
        <v>55</v>
      </c>
      <c r="R2" s="213" t="s">
        <v>35</v>
      </c>
      <c r="S2" s="213" t="s">
        <v>33</v>
      </c>
      <c r="T2" s="213" t="s">
        <v>34</v>
      </c>
      <c r="U2" s="221" t="s">
        <v>432</v>
      </c>
    </row>
    <row r="3" spans="1:21" ht="21" customHeight="1" x14ac:dyDescent="0.2">
      <c r="A3" s="5"/>
      <c r="B3" s="207" t="s">
        <v>25</v>
      </c>
      <c r="C3" s="208"/>
      <c r="D3" s="54" t="s">
        <v>23</v>
      </c>
      <c r="E3" s="33" t="s">
        <v>30</v>
      </c>
      <c r="F3" s="33" t="s">
        <v>445</v>
      </c>
      <c r="G3" s="9"/>
      <c r="H3" s="228"/>
      <c r="I3" s="212"/>
      <c r="J3" s="212"/>
      <c r="K3" s="214"/>
      <c r="L3" s="214"/>
      <c r="M3" s="214"/>
      <c r="N3" s="214"/>
      <c r="O3" s="214"/>
      <c r="P3" s="217"/>
      <c r="Q3" s="210"/>
      <c r="R3" s="214"/>
      <c r="S3" s="214"/>
      <c r="T3" s="214"/>
      <c r="U3" s="222"/>
    </row>
    <row r="4" spans="1:21" s="6" customFormat="1" ht="15" customHeight="1" x14ac:dyDescent="0.2">
      <c r="A4" s="7"/>
      <c r="B4" s="137">
        <v>1</v>
      </c>
      <c r="C4" s="138" t="s">
        <v>320</v>
      </c>
      <c r="D4" s="139">
        <v>0.83760000000000001</v>
      </c>
      <c r="E4" s="140" t="s">
        <v>320</v>
      </c>
      <c r="F4" s="140" t="s">
        <v>325</v>
      </c>
      <c r="G4" s="10"/>
      <c r="H4" s="73" t="s">
        <v>82</v>
      </c>
      <c r="I4" s="80" t="s">
        <v>0</v>
      </c>
      <c r="J4" s="81">
        <f>'Chuquisaca 2020'!I4</f>
        <v>0.80833200000000005</v>
      </c>
      <c r="K4" s="82">
        <f>'Chuquisaca 2020'!J4</f>
        <v>19.8</v>
      </c>
      <c r="L4" s="82">
        <f>'Chuquisaca 2020'!K4</f>
        <v>198.2</v>
      </c>
      <c r="M4" s="83">
        <f>'Chuquisaca 2020'!L4</f>
        <v>69.2</v>
      </c>
      <c r="N4" s="83">
        <f>'Chuquisaca 2020'!M4</f>
        <v>65.3</v>
      </c>
      <c r="O4" s="82">
        <f>'Chuquisaca 2020'!N4</f>
        <v>926</v>
      </c>
      <c r="P4" s="83">
        <f>'Chuquisaca 2020'!O4</f>
        <v>96.1</v>
      </c>
      <c r="Q4" s="83">
        <f>'Chuquisaca 2020'!P4</f>
        <v>10.5</v>
      </c>
      <c r="R4" s="83">
        <f>'Chuquisaca 2020'!Q4</f>
        <v>93.6</v>
      </c>
      <c r="S4" s="83">
        <f>'Chuquisaca 2020'!R4</f>
        <v>78.900000000000006</v>
      </c>
      <c r="T4" s="83">
        <f>'Chuquisaca 2020'!S4</f>
        <v>91.4</v>
      </c>
      <c r="U4" s="83">
        <f>'Chuquisaca 2020'!T4</f>
        <v>46.4</v>
      </c>
    </row>
    <row r="5" spans="1:21" ht="15" customHeight="1" x14ac:dyDescent="0.2">
      <c r="A5" s="5"/>
      <c r="B5" s="141">
        <v>2</v>
      </c>
      <c r="C5" s="142" t="s">
        <v>57</v>
      </c>
      <c r="D5" s="143">
        <v>0.82580500000000001</v>
      </c>
      <c r="E5" s="144" t="s">
        <v>190</v>
      </c>
      <c r="F5" s="144" t="s">
        <v>57</v>
      </c>
      <c r="G5" s="18"/>
      <c r="H5" s="127" t="s">
        <v>83</v>
      </c>
      <c r="I5" s="80" t="s">
        <v>1</v>
      </c>
      <c r="J5" s="81">
        <f>'Chuquisaca 2020'!I5</f>
        <v>0.70665299999999998</v>
      </c>
      <c r="K5" s="82">
        <f>'Chuquisaca 2020'!J5</f>
        <v>23.9</v>
      </c>
      <c r="L5" s="82">
        <f>'Chuquisaca 2020'!K5</f>
        <v>174.2</v>
      </c>
      <c r="M5" s="83">
        <f>'Chuquisaca 2020'!L5</f>
        <v>74.8</v>
      </c>
      <c r="N5" s="83">
        <f>'Chuquisaca 2020'!M5</f>
        <v>76.599999999999994</v>
      </c>
      <c r="O5" s="82">
        <f>'Chuquisaca 2020'!N5</f>
        <v>989</v>
      </c>
      <c r="P5" s="83">
        <f>'Chuquisaca 2020'!O5</f>
        <v>66.599999999999994</v>
      </c>
      <c r="Q5" s="83">
        <f>'Chuquisaca 2020'!P5</f>
        <v>6.5</v>
      </c>
      <c r="R5" s="83">
        <f>'Chuquisaca 2020'!Q5</f>
        <v>79.8</v>
      </c>
      <c r="S5" s="83">
        <f>'Chuquisaca 2020'!R5</f>
        <v>59.3</v>
      </c>
      <c r="T5" s="83">
        <f>'Chuquisaca 2020'!S5</f>
        <v>77.900000000000006</v>
      </c>
      <c r="U5" s="83">
        <f>'Chuquisaca 2020'!T5</f>
        <v>1.6</v>
      </c>
    </row>
    <row r="6" spans="1:21" ht="15" customHeight="1" x14ac:dyDescent="0.2">
      <c r="A6" s="5"/>
      <c r="B6" s="141">
        <v>3</v>
      </c>
      <c r="C6" s="142" t="s">
        <v>352</v>
      </c>
      <c r="D6" s="143">
        <v>0.82294299999999998</v>
      </c>
      <c r="E6" s="144" t="s">
        <v>331</v>
      </c>
      <c r="F6" s="144" t="s">
        <v>447</v>
      </c>
      <c r="G6" s="18"/>
      <c r="H6" s="128" t="s">
        <v>83</v>
      </c>
      <c r="I6" s="80" t="s">
        <v>2</v>
      </c>
      <c r="J6" s="81">
        <f>'Chuquisaca 2020'!I6</f>
        <v>0.40186899999999998</v>
      </c>
      <c r="K6" s="82">
        <f>'Chuquisaca 2020'!J6</f>
        <v>37.200000000000003</v>
      </c>
      <c r="L6" s="82">
        <f>'Chuquisaca 2020'!K6</f>
        <v>400.6</v>
      </c>
      <c r="M6" s="83">
        <f>'Chuquisaca 2020'!L6</f>
        <v>59.6</v>
      </c>
      <c r="N6" s="83">
        <f>'Chuquisaca 2020'!M6</f>
        <v>57.2</v>
      </c>
      <c r="O6" s="82">
        <f>'Chuquisaca 2020'!N6</f>
        <v>932</v>
      </c>
      <c r="P6" s="83">
        <f>'Chuquisaca 2020'!O6</f>
        <v>52.2</v>
      </c>
      <c r="Q6" s="83">
        <f>'Chuquisaca 2020'!P6</f>
        <v>3.6</v>
      </c>
      <c r="R6" s="83">
        <f>'Chuquisaca 2020'!Q6</f>
        <v>14.8</v>
      </c>
      <c r="S6" s="83">
        <f>'Chuquisaca 2020'!R6</f>
        <v>5.5</v>
      </c>
      <c r="T6" s="83">
        <f>'Chuquisaca 2020'!S6</f>
        <v>42.1</v>
      </c>
      <c r="U6" s="83">
        <f>'Chuquisaca 2020'!T6</f>
        <v>3</v>
      </c>
    </row>
    <row r="7" spans="1:21" ht="15" customHeight="1" x14ac:dyDescent="0.2">
      <c r="A7" s="5"/>
      <c r="B7" s="141">
        <v>4</v>
      </c>
      <c r="C7" s="142" t="s">
        <v>323</v>
      </c>
      <c r="D7" s="143">
        <v>0.81256799999999996</v>
      </c>
      <c r="E7" s="144" t="s">
        <v>323</v>
      </c>
      <c r="F7" s="144" t="s">
        <v>325</v>
      </c>
      <c r="G7" s="18"/>
      <c r="H7" s="128" t="s">
        <v>84</v>
      </c>
      <c r="I7" s="80" t="s">
        <v>3</v>
      </c>
      <c r="J7" s="81">
        <f>'Chuquisaca 2020'!I7</f>
        <v>0.47031099999999998</v>
      </c>
      <c r="K7" s="82">
        <f>'Chuquisaca 2020'!J7</f>
        <v>36.200000000000003</v>
      </c>
      <c r="L7" s="82">
        <f>'Chuquisaca 2020'!K7</f>
        <v>462.3</v>
      </c>
      <c r="M7" s="83">
        <f>'Chuquisaca 2020'!L7</f>
        <v>71.400000000000006</v>
      </c>
      <c r="N7" s="83">
        <f>'Chuquisaca 2020'!M7</f>
        <v>77.2</v>
      </c>
      <c r="O7" s="82">
        <f>'Chuquisaca 2020'!N7</f>
        <v>1007</v>
      </c>
      <c r="P7" s="83">
        <f>'Chuquisaca 2020'!O7</f>
        <v>65.8</v>
      </c>
      <c r="Q7" s="83">
        <f>'Chuquisaca 2020'!P7</f>
        <v>4.3</v>
      </c>
      <c r="R7" s="83">
        <f>'Chuquisaca 2020'!Q7</f>
        <v>16.3</v>
      </c>
      <c r="S7" s="83">
        <f>'Chuquisaca 2020'!R7</f>
        <v>19</v>
      </c>
      <c r="T7" s="83">
        <f>'Chuquisaca 2020'!S7</f>
        <v>43.4</v>
      </c>
      <c r="U7" s="83">
        <f>'Chuquisaca 2020'!T7</f>
        <v>1.7</v>
      </c>
    </row>
    <row r="8" spans="1:21" ht="15" customHeight="1" x14ac:dyDescent="0.2">
      <c r="A8" s="5"/>
      <c r="B8" s="141">
        <v>5</v>
      </c>
      <c r="C8" s="142" t="s">
        <v>0</v>
      </c>
      <c r="D8" s="143">
        <v>0.80833200000000005</v>
      </c>
      <c r="E8" s="144" t="s">
        <v>82</v>
      </c>
      <c r="F8" s="144" t="s">
        <v>446</v>
      </c>
      <c r="G8" s="18"/>
      <c r="H8" s="73" t="s">
        <v>84</v>
      </c>
      <c r="I8" s="80" t="s">
        <v>4</v>
      </c>
      <c r="J8" s="81">
        <f>'Chuquisaca 2020'!I8</f>
        <v>0.52910699999999999</v>
      </c>
      <c r="K8" s="82">
        <f>'Chuquisaca 2020'!J8</f>
        <v>27.1</v>
      </c>
      <c r="L8" s="82">
        <f>'Chuquisaca 2020'!K8</f>
        <v>465.3</v>
      </c>
      <c r="M8" s="83">
        <f>'Chuquisaca 2020'!L8</f>
        <v>72.599999999999994</v>
      </c>
      <c r="N8" s="83">
        <f>'Chuquisaca 2020'!M8</f>
        <v>67.8</v>
      </c>
      <c r="O8" s="82">
        <f>'Chuquisaca 2020'!N8</f>
        <v>988</v>
      </c>
      <c r="P8" s="83">
        <f>'Chuquisaca 2020'!O8</f>
        <v>72.900000000000006</v>
      </c>
      <c r="Q8" s="83">
        <f>'Chuquisaca 2020'!P8</f>
        <v>3.9</v>
      </c>
      <c r="R8" s="83">
        <f>'Chuquisaca 2020'!Q8</f>
        <v>31.9</v>
      </c>
      <c r="S8" s="83">
        <f>'Chuquisaca 2020'!R8</f>
        <v>18.7</v>
      </c>
      <c r="T8" s="83">
        <f>'Chuquisaca 2020'!S8</f>
        <v>55.4</v>
      </c>
      <c r="U8" s="83">
        <f>'Chuquisaca 2020'!T8</f>
        <v>2.2999999999999998</v>
      </c>
    </row>
    <row r="9" spans="1:21" ht="15" customHeight="1" x14ac:dyDescent="0.2">
      <c r="A9" s="5"/>
      <c r="B9" s="141">
        <v>6</v>
      </c>
      <c r="C9" s="142" t="s">
        <v>245</v>
      </c>
      <c r="D9" s="143">
        <v>0.79863099999999998</v>
      </c>
      <c r="E9" s="144" t="s">
        <v>239</v>
      </c>
      <c r="F9" s="144" t="s">
        <v>245</v>
      </c>
      <c r="G9" s="18"/>
      <c r="H9" s="128" t="s">
        <v>85</v>
      </c>
      <c r="I9" s="80" t="s">
        <v>5</v>
      </c>
      <c r="J9" s="81">
        <f>'Chuquisaca 2020'!I9</f>
        <v>0.59963900000000003</v>
      </c>
      <c r="K9" s="82">
        <f>'Chuquisaca 2020'!J9</f>
        <v>24.2</v>
      </c>
      <c r="L9" s="82">
        <f>'Chuquisaca 2020'!K9</f>
        <v>198.7</v>
      </c>
      <c r="M9" s="83">
        <f>'Chuquisaca 2020'!L9</f>
        <v>75.8</v>
      </c>
      <c r="N9" s="83">
        <f>'Chuquisaca 2020'!M9</f>
        <v>61.2</v>
      </c>
      <c r="O9" s="82">
        <f>'Chuquisaca 2020'!N9</f>
        <v>949</v>
      </c>
      <c r="P9" s="83">
        <f>'Chuquisaca 2020'!O9</f>
        <v>40.700000000000003</v>
      </c>
      <c r="Q9" s="83">
        <f>'Chuquisaca 2020'!P9</f>
        <v>5.9</v>
      </c>
      <c r="R9" s="83">
        <f>'Chuquisaca 2020'!Q9</f>
        <v>52.4</v>
      </c>
      <c r="S9" s="83">
        <f>'Chuquisaca 2020'!R9</f>
        <v>34.700000000000003</v>
      </c>
      <c r="T9" s="83">
        <f>'Chuquisaca 2020'!S9</f>
        <v>78.3</v>
      </c>
      <c r="U9" s="83">
        <f>'Chuquisaca 2020'!T9</f>
        <v>2</v>
      </c>
    </row>
    <row r="10" spans="1:21" ht="15" customHeight="1" x14ac:dyDescent="0.2">
      <c r="A10" s="5"/>
      <c r="B10" s="141">
        <v>7</v>
      </c>
      <c r="C10" s="142" t="s">
        <v>325</v>
      </c>
      <c r="D10" s="143">
        <v>0.794072</v>
      </c>
      <c r="E10" s="144" t="s">
        <v>431</v>
      </c>
      <c r="F10" s="144" t="s">
        <v>325</v>
      </c>
      <c r="G10" s="18"/>
      <c r="H10" s="73" t="s">
        <v>85</v>
      </c>
      <c r="I10" s="80" t="s">
        <v>6</v>
      </c>
      <c r="J10" s="81">
        <f>'Chuquisaca 2020'!I10</f>
        <v>0.49439300000000003</v>
      </c>
      <c r="K10" s="82">
        <f>'Chuquisaca 2020'!J10</f>
        <v>26.1</v>
      </c>
      <c r="L10" s="82">
        <f>'Chuquisaca 2020'!K10</f>
        <v>267.89999999999998</v>
      </c>
      <c r="M10" s="83">
        <f>'Chuquisaca 2020'!L10</f>
        <v>50.9</v>
      </c>
      <c r="N10" s="83">
        <f>'Chuquisaca 2020'!M10</f>
        <v>52.4</v>
      </c>
      <c r="O10" s="82">
        <f>'Chuquisaca 2020'!N10</f>
        <v>910</v>
      </c>
      <c r="P10" s="83">
        <f>'Chuquisaca 2020'!O10</f>
        <v>37.799999999999997</v>
      </c>
      <c r="Q10" s="83">
        <f>'Chuquisaca 2020'!P10</f>
        <v>4.4000000000000004</v>
      </c>
      <c r="R10" s="83">
        <f>'Chuquisaca 2020'!Q10</f>
        <v>36.6</v>
      </c>
      <c r="S10" s="83">
        <f>'Chuquisaca 2020'!R10</f>
        <v>19.5</v>
      </c>
      <c r="T10" s="83">
        <f>'Chuquisaca 2020'!S10</f>
        <v>61.6</v>
      </c>
      <c r="U10" s="83">
        <f>'Chuquisaca 2020'!T10</f>
        <v>2.2000000000000002</v>
      </c>
    </row>
    <row r="11" spans="1:21" ht="15" customHeight="1" x14ac:dyDescent="0.2">
      <c r="A11" s="5"/>
      <c r="B11" s="141">
        <v>8</v>
      </c>
      <c r="C11" s="142" t="s">
        <v>321</v>
      </c>
      <c r="D11" s="143">
        <v>0.791493</v>
      </c>
      <c r="E11" s="144" t="s">
        <v>321</v>
      </c>
      <c r="F11" s="144" t="s">
        <v>325</v>
      </c>
      <c r="G11" s="18"/>
      <c r="H11" s="127" t="s">
        <v>85</v>
      </c>
      <c r="I11" s="80" t="s">
        <v>7</v>
      </c>
      <c r="J11" s="81">
        <f>'Chuquisaca 2020'!I11</f>
        <v>0.62038499999999996</v>
      </c>
      <c r="K11" s="82">
        <f>'Chuquisaca 2020'!J11</f>
        <v>25.3</v>
      </c>
      <c r="L11" s="82">
        <f>'Chuquisaca 2020'!K11</f>
        <v>294.39999999999998</v>
      </c>
      <c r="M11" s="83">
        <f>'Chuquisaca 2020'!L11</f>
        <v>92.7</v>
      </c>
      <c r="N11" s="83">
        <f>'Chuquisaca 2020'!M11</f>
        <v>89.6</v>
      </c>
      <c r="O11" s="82">
        <f>'Chuquisaca 2020'!N11</f>
        <v>1003</v>
      </c>
      <c r="P11" s="83">
        <f>'Chuquisaca 2020'!O11</f>
        <v>60.8</v>
      </c>
      <c r="Q11" s="83">
        <f>'Chuquisaca 2020'!P11</f>
        <v>5.2</v>
      </c>
      <c r="R11" s="83">
        <f>'Chuquisaca 2020'!Q11</f>
        <v>55.7</v>
      </c>
      <c r="S11" s="83">
        <f>'Chuquisaca 2020'!R11</f>
        <v>31</v>
      </c>
      <c r="T11" s="83">
        <f>'Chuquisaca 2020'!S11</f>
        <v>47.3</v>
      </c>
      <c r="U11" s="83">
        <f>'Chuquisaca 2020'!T11</f>
        <v>1.3</v>
      </c>
    </row>
    <row r="12" spans="1:21" ht="15" customHeight="1" x14ac:dyDescent="0.2">
      <c r="A12" s="5"/>
      <c r="B12" s="141">
        <v>9</v>
      </c>
      <c r="C12" s="142" t="s">
        <v>344</v>
      </c>
      <c r="D12" s="143">
        <v>0.78610100000000005</v>
      </c>
      <c r="E12" s="144" t="s">
        <v>328</v>
      </c>
      <c r="F12" s="144" t="s">
        <v>447</v>
      </c>
      <c r="G12" s="18"/>
      <c r="H12" s="127" t="s">
        <v>85</v>
      </c>
      <c r="I12" s="80" t="s">
        <v>8</v>
      </c>
      <c r="J12" s="81">
        <f>'Chuquisaca 2020'!I12</f>
        <v>0.57039600000000001</v>
      </c>
      <c r="K12" s="82">
        <f>'Chuquisaca 2020'!J12</f>
        <v>33</v>
      </c>
      <c r="L12" s="82">
        <f>'Chuquisaca 2020'!K12</f>
        <v>403.3</v>
      </c>
      <c r="M12" s="83">
        <f>'Chuquisaca 2020'!L12</f>
        <v>61.8</v>
      </c>
      <c r="N12" s="83">
        <f>'Chuquisaca 2020'!M12</f>
        <v>53.9</v>
      </c>
      <c r="O12" s="82">
        <f>'Chuquisaca 2020'!N12</f>
        <v>1080</v>
      </c>
      <c r="P12" s="83">
        <f>'Chuquisaca 2020'!O12</f>
        <v>66.8</v>
      </c>
      <c r="Q12" s="83">
        <f>'Chuquisaca 2020'!P12</f>
        <v>4</v>
      </c>
      <c r="R12" s="83">
        <f>'Chuquisaca 2020'!Q12</f>
        <v>56.3</v>
      </c>
      <c r="S12" s="83">
        <f>'Chuquisaca 2020'!R12</f>
        <v>55.4</v>
      </c>
      <c r="T12" s="83">
        <f>'Chuquisaca 2020'!S12</f>
        <v>78.3</v>
      </c>
      <c r="U12" s="83">
        <f>'Chuquisaca 2020'!T12</f>
        <v>1.2</v>
      </c>
    </row>
    <row r="13" spans="1:21" ht="15" customHeight="1" x14ac:dyDescent="0.2">
      <c r="A13" s="5"/>
      <c r="B13" s="141">
        <v>10</v>
      </c>
      <c r="C13" s="142" t="s">
        <v>194</v>
      </c>
      <c r="D13" s="143">
        <v>0.78268099999999996</v>
      </c>
      <c r="E13" s="144" t="s">
        <v>194</v>
      </c>
      <c r="F13" s="144" t="s">
        <v>204</v>
      </c>
      <c r="G13" s="18"/>
      <c r="H13" s="127" t="s">
        <v>86</v>
      </c>
      <c r="I13" s="80" t="s">
        <v>9</v>
      </c>
      <c r="J13" s="81">
        <f>'Chuquisaca 2020'!I13</f>
        <v>0.58460299999999998</v>
      </c>
      <c r="K13" s="82">
        <f>'Chuquisaca 2020'!J13</f>
        <v>21.8</v>
      </c>
      <c r="L13" s="82">
        <f>'Chuquisaca 2020'!K13</f>
        <v>311.8</v>
      </c>
      <c r="M13" s="83">
        <f>'Chuquisaca 2020'!L13</f>
        <v>71.8</v>
      </c>
      <c r="N13" s="83">
        <f>'Chuquisaca 2020'!M13</f>
        <v>48.9</v>
      </c>
      <c r="O13" s="82">
        <f>'Chuquisaca 2020'!N13</f>
        <v>977</v>
      </c>
      <c r="P13" s="83">
        <f>'Chuquisaca 2020'!O13</f>
        <v>60.2</v>
      </c>
      <c r="Q13" s="83">
        <f>'Chuquisaca 2020'!P13</f>
        <v>5.5</v>
      </c>
      <c r="R13" s="83">
        <f>'Chuquisaca 2020'!Q13</f>
        <v>48.5</v>
      </c>
      <c r="S13" s="83">
        <f>'Chuquisaca 2020'!R13</f>
        <v>35.1</v>
      </c>
      <c r="T13" s="83">
        <f>'Chuquisaca 2020'!S13</f>
        <v>64.8</v>
      </c>
      <c r="U13" s="83">
        <f>'Chuquisaca 2020'!T13</f>
        <v>1.7</v>
      </c>
    </row>
    <row r="14" spans="1:21" ht="15" customHeight="1" x14ac:dyDescent="0.2">
      <c r="A14" s="5"/>
      <c r="B14" s="141">
        <v>11</v>
      </c>
      <c r="C14" s="142" t="s">
        <v>288</v>
      </c>
      <c r="D14" s="143">
        <v>0.77801699999999996</v>
      </c>
      <c r="E14" s="144" t="s">
        <v>277</v>
      </c>
      <c r="F14" s="144" t="s">
        <v>288</v>
      </c>
      <c r="G14" s="18"/>
      <c r="H14" s="127" t="s">
        <v>86</v>
      </c>
      <c r="I14" s="80" t="s">
        <v>10</v>
      </c>
      <c r="J14" s="81">
        <f>'Chuquisaca 2020'!I14</f>
        <v>0.62377199999999999</v>
      </c>
      <c r="K14" s="82">
        <f>'Chuquisaca 2020'!J14</f>
        <v>20.6</v>
      </c>
      <c r="L14" s="82">
        <f>'Chuquisaca 2020'!K14</f>
        <v>391.5</v>
      </c>
      <c r="M14" s="83">
        <f>'Chuquisaca 2020'!L14</f>
        <v>52.6</v>
      </c>
      <c r="N14" s="83">
        <f>'Chuquisaca 2020'!M14</f>
        <v>71.900000000000006</v>
      </c>
      <c r="O14" s="82">
        <f>'Chuquisaca 2020'!N14</f>
        <v>1013</v>
      </c>
      <c r="P14" s="83">
        <f>'Chuquisaca 2020'!O14</f>
        <v>67.7</v>
      </c>
      <c r="Q14" s="83">
        <f>'Chuquisaca 2020'!P14</f>
        <v>4.7</v>
      </c>
      <c r="R14" s="83">
        <f>'Chuquisaca 2020'!Q14</f>
        <v>48.5</v>
      </c>
      <c r="S14" s="83">
        <f>'Chuquisaca 2020'!R14</f>
        <v>41.4</v>
      </c>
      <c r="T14" s="83">
        <f>'Chuquisaca 2020'!S14</f>
        <v>86.2</v>
      </c>
      <c r="U14" s="83">
        <f>'Chuquisaca 2020'!T14</f>
        <v>1.4</v>
      </c>
    </row>
    <row r="15" spans="1:21" ht="15" customHeight="1" x14ac:dyDescent="0.2">
      <c r="A15" s="5"/>
      <c r="B15" s="141">
        <v>12</v>
      </c>
      <c r="C15" s="142" t="s">
        <v>254</v>
      </c>
      <c r="D15" s="143">
        <v>0.77463199999999999</v>
      </c>
      <c r="E15" s="144" t="s">
        <v>243</v>
      </c>
      <c r="F15" s="144" t="s">
        <v>245</v>
      </c>
      <c r="G15" s="18"/>
      <c r="H15" s="128" t="s">
        <v>84</v>
      </c>
      <c r="I15" s="80" t="s">
        <v>11</v>
      </c>
      <c r="J15" s="81">
        <f>'Chuquisaca 2020'!I15</f>
        <v>0.54921799999999998</v>
      </c>
      <c r="K15" s="82">
        <f>'Chuquisaca 2020'!J15</f>
        <v>27.7</v>
      </c>
      <c r="L15" s="82">
        <f>'Chuquisaca 2020'!K15</f>
        <v>313.7</v>
      </c>
      <c r="M15" s="83">
        <f>'Chuquisaca 2020'!L15</f>
        <v>71</v>
      </c>
      <c r="N15" s="83">
        <f>'Chuquisaca 2020'!M15</f>
        <v>67.599999999999994</v>
      </c>
      <c r="O15" s="82">
        <f>'Chuquisaca 2020'!N15</f>
        <v>962</v>
      </c>
      <c r="P15" s="83">
        <f>'Chuquisaca 2020'!O15</f>
        <v>55.2</v>
      </c>
      <c r="Q15" s="83">
        <f>'Chuquisaca 2020'!P15</f>
        <v>4.5</v>
      </c>
      <c r="R15" s="83">
        <f>'Chuquisaca 2020'!Q15</f>
        <v>36.5</v>
      </c>
      <c r="S15" s="83">
        <f>'Chuquisaca 2020'!R15</f>
        <v>30</v>
      </c>
      <c r="T15" s="83">
        <f>'Chuquisaca 2020'!S15</f>
        <v>63.8</v>
      </c>
      <c r="U15" s="83">
        <f>'Chuquisaca 2020'!T15</f>
        <v>1.2</v>
      </c>
    </row>
    <row r="16" spans="1:21" ht="15" customHeight="1" x14ac:dyDescent="0.2">
      <c r="A16" s="5"/>
      <c r="B16" s="141">
        <v>13</v>
      </c>
      <c r="C16" s="142" t="s">
        <v>386</v>
      </c>
      <c r="D16" s="143">
        <v>0.77023399999999997</v>
      </c>
      <c r="E16" s="144" t="s">
        <v>338</v>
      </c>
      <c r="F16" s="144" t="s">
        <v>447</v>
      </c>
      <c r="G16" s="18"/>
      <c r="H16" s="73" t="s">
        <v>86</v>
      </c>
      <c r="I16" s="80" t="s">
        <v>89</v>
      </c>
      <c r="J16" s="81">
        <f>'Chuquisaca 2020'!I16</f>
        <v>0.62753899999999996</v>
      </c>
      <c r="K16" s="82">
        <f>'Chuquisaca 2020'!J16</f>
        <v>16.7</v>
      </c>
      <c r="L16" s="82">
        <f>'Chuquisaca 2020'!K16</f>
        <v>200</v>
      </c>
      <c r="M16" s="83">
        <f>'Chuquisaca 2020'!L16</f>
        <v>42.2</v>
      </c>
      <c r="N16" s="83">
        <f>'Chuquisaca 2020'!M16</f>
        <v>75.599999999999994</v>
      </c>
      <c r="O16" s="82">
        <f>'Chuquisaca 2020'!N16</f>
        <v>982</v>
      </c>
      <c r="P16" s="83">
        <f>'Chuquisaca 2020'!O16</f>
        <v>41.3</v>
      </c>
      <c r="Q16" s="83">
        <f>'Chuquisaca 2020'!P16</f>
        <v>7.1</v>
      </c>
      <c r="R16" s="83">
        <f>'Chuquisaca 2020'!Q16</f>
        <v>49.8</v>
      </c>
      <c r="S16" s="83">
        <f>'Chuquisaca 2020'!R16</f>
        <v>28.6</v>
      </c>
      <c r="T16" s="83">
        <f>'Chuquisaca 2020'!S16</f>
        <v>85.2</v>
      </c>
      <c r="U16" s="83">
        <f>'Chuquisaca 2020'!T16</f>
        <v>0.8</v>
      </c>
    </row>
    <row r="17" spans="1:21" ht="15" customHeight="1" x14ac:dyDescent="0.2">
      <c r="A17" s="5"/>
      <c r="B17" s="141">
        <v>14</v>
      </c>
      <c r="C17" s="142" t="s">
        <v>204</v>
      </c>
      <c r="D17" s="143">
        <v>0.76755600000000002</v>
      </c>
      <c r="E17" s="144" t="s">
        <v>238</v>
      </c>
      <c r="F17" s="144" t="s">
        <v>204</v>
      </c>
      <c r="G17" s="18"/>
      <c r="H17" s="127" t="s">
        <v>86</v>
      </c>
      <c r="I17" s="80" t="s">
        <v>12</v>
      </c>
      <c r="J17" s="81">
        <f>'Chuquisaca 2020'!I17</f>
        <v>0.60328099999999996</v>
      </c>
      <c r="K17" s="82">
        <f>'Chuquisaca 2020'!J17</f>
        <v>20.399999999999999</v>
      </c>
      <c r="L17" s="82">
        <f>'Chuquisaca 2020'!K17</f>
        <v>352</v>
      </c>
      <c r="M17" s="83">
        <f>'Chuquisaca 2020'!L17</f>
        <v>52.7</v>
      </c>
      <c r="N17" s="83">
        <f>'Chuquisaca 2020'!M17</f>
        <v>85.7</v>
      </c>
      <c r="O17" s="82">
        <f>'Chuquisaca 2020'!N17</f>
        <v>995</v>
      </c>
      <c r="P17" s="83">
        <f>'Chuquisaca 2020'!O17</f>
        <v>57.7</v>
      </c>
      <c r="Q17" s="83">
        <f>'Chuquisaca 2020'!P17</f>
        <v>5.4</v>
      </c>
      <c r="R17" s="83">
        <f>'Chuquisaca 2020'!Q17</f>
        <v>35.5</v>
      </c>
      <c r="S17" s="83">
        <f>'Chuquisaca 2020'!R17</f>
        <v>41</v>
      </c>
      <c r="T17" s="83">
        <f>'Chuquisaca 2020'!S17</f>
        <v>62.9</v>
      </c>
      <c r="U17" s="83">
        <f>'Chuquisaca 2020'!T17</f>
        <v>0.7</v>
      </c>
    </row>
    <row r="18" spans="1:21" ht="15" customHeight="1" x14ac:dyDescent="0.2">
      <c r="A18" s="5"/>
      <c r="B18" s="141">
        <v>15</v>
      </c>
      <c r="C18" s="142" t="s">
        <v>366</v>
      </c>
      <c r="D18" s="143">
        <v>0.76726799999999995</v>
      </c>
      <c r="E18" s="144" t="s">
        <v>334</v>
      </c>
      <c r="F18" s="144" t="s">
        <v>447</v>
      </c>
      <c r="G18" s="18"/>
      <c r="H18" s="128" t="s">
        <v>87</v>
      </c>
      <c r="I18" s="80" t="s">
        <v>13</v>
      </c>
      <c r="J18" s="81">
        <f>'Chuquisaca 2020'!I18</f>
        <v>0.69971099999999997</v>
      </c>
      <c r="K18" s="82">
        <f>'Chuquisaca 2020'!J18</f>
        <v>13.7</v>
      </c>
      <c r="L18" s="82">
        <f>'Chuquisaca 2020'!K18</f>
        <v>235.1</v>
      </c>
      <c r="M18" s="83">
        <f>'Chuquisaca 2020'!L18</f>
        <v>71.7</v>
      </c>
      <c r="N18" s="83">
        <f>'Chuquisaca 2020'!M18</f>
        <v>51.4</v>
      </c>
      <c r="O18" s="82">
        <f>'Chuquisaca 2020'!N18</f>
        <v>933</v>
      </c>
      <c r="P18" s="83">
        <f>'Chuquisaca 2020'!O18</f>
        <v>75</v>
      </c>
      <c r="Q18" s="83">
        <f>'Chuquisaca 2020'!P18</f>
        <v>6.6</v>
      </c>
      <c r="R18" s="83">
        <f>'Chuquisaca 2020'!Q18</f>
        <v>68.8</v>
      </c>
      <c r="S18" s="83">
        <f>'Chuquisaca 2020'!R18</f>
        <v>49.8</v>
      </c>
      <c r="T18" s="83">
        <f>'Chuquisaca 2020'!S18</f>
        <v>78.8</v>
      </c>
      <c r="U18" s="83">
        <f>'Chuquisaca 2020'!T18</f>
        <v>4.3</v>
      </c>
    </row>
    <row r="19" spans="1:21" ht="15" customHeight="1" x14ac:dyDescent="0.2">
      <c r="A19" s="5"/>
      <c r="B19" s="141">
        <v>16</v>
      </c>
      <c r="C19" s="142" t="s">
        <v>345</v>
      </c>
      <c r="D19" s="143">
        <v>0.76711799999999997</v>
      </c>
      <c r="E19" s="144" t="s">
        <v>328</v>
      </c>
      <c r="F19" s="144" t="s">
        <v>447</v>
      </c>
      <c r="G19" s="18"/>
      <c r="H19" s="127" t="s">
        <v>87</v>
      </c>
      <c r="I19" s="80" t="s">
        <v>14</v>
      </c>
      <c r="J19" s="81">
        <f>'Chuquisaca 2020'!I19</f>
        <v>0.61892100000000005</v>
      </c>
      <c r="K19" s="82">
        <f>'Chuquisaca 2020'!J19</f>
        <v>15.6</v>
      </c>
      <c r="L19" s="82">
        <f>'Chuquisaca 2020'!K19</f>
        <v>440</v>
      </c>
      <c r="M19" s="83">
        <f>'Chuquisaca 2020'!L19</f>
        <v>55.7</v>
      </c>
      <c r="N19" s="83">
        <f>'Chuquisaca 2020'!M19</f>
        <v>69.3</v>
      </c>
      <c r="O19" s="82">
        <f>'Chuquisaca 2020'!N19</f>
        <v>1041</v>
      </c>
      <c r="P19" s="83">
        <f>'Chuquisaca 2020'!O19</f>
        <v>73.099999999999994</v>
      </c>
      <c r="Q19" s="83">
        <f>'Chuquisaca 2020'!P19</f>
        <v>5.8</v>
      </c>
      <c r="R19" s="83">
        <f>'Chuquisaca 2020'!Q19</f>
        <v>48.1</v>
      </c>
      <c r="S19" s="83">
        <f>'Chuquisaca 2020'!R19</f>
        <v>28.8</v>
      </c>
      <c r="T19" s="83">
        <f>'Chuquisaca 2020'!S19</f>
        <v>64</v>
      </c>
      <c r="U19" s="83">
        <f>'Chuquisaca 2020'!T19</f>
        <v>1.3</v>
      </c>
    </row>
    <row r="20" spans="1:21" ht="15" customHeight="1" x14ac:dyDescent="0.2">
      <c r="A20" s="5"/>
      <c r="B20" s="141">
        <v>17</v>
      </c>
      <c r="C20" s="142" t="s">
        <v>317</v>
      </c>
      <c r="D20" s="143">
        <v>0.766876</v>
      </c>
      <c r="E20" s="144" t="s">
        <v>317</v>
      </c>
      <c r="F20" s="144" t="s">
        <v>325</v>
      </c>
      <c r="G20" s="18"/>
      <c r="H20" s="128" t="s">
        <v>85</v>
      </c>
      <c r="I20" s="80" t="s">
        <v>15</v>
      </c>
      <c r="J20" s="81">
        <f>'Chuquisaca 2020'!I20</f>
        <v>0.56382100000000002</v>
      </c>
      <c r="K20" s="82">
        <f>'Chuquisaca 2020'!J20</f>
        <v>27.7</v>
      </c>
      <c r="L20" s="82">
        <f>'Chuquisaca 2020'!K20</f>
        <v>304.8</v>
      </c>
      <c r="M20" s="83">
        <f>'Chuquisaca 2020'!L20</f>
        <v>72.8</v>
      </c>
      <c r="N20" s="83">
        <f>'Chuquisaca 2020'!M20</f>
        <v>62.2</v>
      </c>
      <c r="O20" s="82">
        <f>'Chuquisaca 2020'!N20</f>
        <v>1030</v>
      </c>
      <c r="P20" s="83">
        <f>'Chuquisaca 2020'!O20</f>
        <v>65.5</v>
      </c>
      <c r="Q20" s="83">
        <f>'Chuquisaca 2020'!P20</f>
        <v>3.9</v>
      </c>
      <c r="R20" s="83">
        <f>'Chuquisaca 2020'!Q20</f>
        <v>51.8</v>
      </c>
      <c r="S20" s="83">
        <f>'Chuquisaca 2020'!R20</f>
        <v>23.8</v>
      </c>
      <c r="T20" s="83">
        <f>'Chuquisaca 2020'!S20</f>
        <v>66.400000000000006</v>
      </c>
      <c r="U20" s="83">
        <f>'Chuquisaca 2020'!T20</f>
        <v>2.7</v>
      </c>
    </row>
    <row r="21" spans="1:21" ht="15" customHeight="1" x14ac:dyDescent="0.2">
      <c r="A21" s="5"/>
      <c r="B21" s="141">
        <v>18</v>
      </c>
      <c r="C21" s="142" t="s">
        <v>217</v>
      </c>
      <c r="D21" s="143">
        <v>0.76680499999999996</v>
      </c>
      <c r="E21" s="144" t="s">
        <v>195</v>
      </c>
      <c r="F21" s="144" t="s">
        <v>204</v>
      </c>
      <c r="G21" s="18"/>
      <c r="H21" s="128" t="s">
        <v>85</v>
      </c>
      <c r="I21" s="80" t="s">
        <v>24</v>
      </c>
      <c r="J21" s="81">
        <f>'Chuquisaca 2020'!I21</f>
        <v>0.55706299999999997</v>
      </c>
      <c r="K21" s="82">
        <f>'Chuquisaca 2020'!J21</f>
        <v>27.5</v>
      </c>
      <c r="L21" s="82">
        <f>'Chuquisaca 2020'!K21</f>
        <v>216.7</v>
      </c>
      <c r="M21" s="83">
        <f>'Chuquisaca 2020'!L21</f>
        <v>61.6</v>
      </c>
      <c r="N21" s="83">
        <f>'Chuquisaca 2020'!M21</f>
        <v>78.8</v>
      </c>
      <c r="O21" s="82">
        <f>'Chuquisaca 2020'!N21</f>
        <v>963</v>
      </c>
      <c r="P21" s="83">
        <f>'Chuquisaca 2020'!O21</f>
        <v>45.5</v>
      </c>
      <c r="Q21" s="83">
        <f>'Chuquisaca 2020'!P21</f>
        <v>4.5</v>
      </c>
      <c r="R21" s="83">
        <f>'Chuquisaca 2020'!Q21</f>
        <v>52.8</v>
      </c>
      <c r="S21" s="83">
        <f>'Chuquisaca 2020'!R21</f>
        <v>27.8</v>
      </c>
      <c r="T21" s="83">
        <f>'Chuquisaca 2020'!S21</f>
        <v>50.5</v>
      </c>
      <c r="U21" s="83">
        <f>'Chuquisaca 2020'!T21</f>
        <v>1.7</v>
      </c>
    </row>
    <row r="22" spans="1:21" ht="15" customHeight="1" x14ac:dyDescent="0.2">
      <c r="A22" s="5"/>
      <c r="B22" s="141">
        <v>19</v>
      </c>
      <c r="C22" s="142" t="s">
        <v>318</v>
      </c>
      <c r="D22" s="143">
        <v>0.76375599999999999</v>
      </c>
      <c r="E22" s="144" t="s">
        <v>318</v>
      </c>
      <c r="F22" s="144" t="s">
        <v>325</v>
      </c>
      <c r="G22" s="18"/>
      <c r="H22" s="73" t="s">
        <v>88</v>
      </c>
      <c r="I22" s="80" t="s">
        <v>16</v>
      </c>
      <c r="J22" s="81">
        <f>'Chuquisaca 2020'!I22</f>
        <v>0.64491399999999999</v>
      </c>
      <c r="K22" s="82">
        <f>'Chuquisaca 2020'!J22</f>
        <v>21.3</v>
      </c>
      <c r="L22" s="82">
        <f>'Chuquisaca 2020'!K22</f>
        <v>244</v>
      </c>
      <c r="M22" s="83">
        <f>'Chuquisaca 2020'!L22</f>
        <v>57.8</v>
      </c>
      <c r="N22" s="83">
        <f>'Chuquisaca 2020'!M22</f>
        <v>50.2</v>
      </c>
      <c r="O22" s="82">
        <f>'Chuquisaca 2020'!N22</f>
        <v>917</v>
      </c>
      <c r="P22" s="83">
        <f>'Chuquisaca 2020'!O22</f>
        <v>66.2</v>
      </c>
      <c r="Q22" s="83">
        <f>'Chuquisaca 2020'!P22</f>
        <v>6.6</v>
      </c>
      <c r="R22" s="83">
        <f>'Chuquisaca 2020'!Q22</f>
        <v>71.8</v>
      </c>
      <c r="S22" s="83">
        <f>'Chuquisaca 2020'!R22</f>
        <v>43.3</v>
      </c>
      <c r="T22" s="83">
        <f>'Chuquisaca 2020'!S22</f>
        <v>82.5</v>
      </c>
      <c r="U22" s="83">
        <f>'Chuquisaca 2020'!T22</f>
        <v>2.8</v>
      </c>
    </row>
    <row r="23" spans="1:21" ht="15" customHeight="1" x14ac:dyDescent="0.2">
      <c r="A23" s="5"/>
      <c r="B23" s="141">
        <v>20</v>
      </c>
      <c r="C23" s="142" t="s">
        <v>359</v>
      </c>
      <c r="D23" s="143">
        <v>0.76308399999999998</v>
      </c>
      <c r="E23" s="144" t="s">
        <v>333</v>
      </c>
      <c r="F23" s="144" t="s">
        <v>447</v>
      </c>
      <c r="G23" s="18"/>
      <c r="H23" s="127" t="s">
        <v>88</v>
      </c>
      <c r="I23" s="80" t="s">
        <v>17</v>
      </c>
      <c r="J23" s="81">
        <f>'Chuquisaca 2020'!I23</f>
        <v>0.53055699999999995</v>
      </c>
      <c r="K23" s="82">
        <f>'Chuquisaca 2020'!J23</f>
        <v>28.3</v>
      </c>
      <c r="L23" s="82">
        <f>'Chuquisaca 2020'!K23</f>
        <v>316.3</v>
      </c>
      <c r="M23" s="83">
        <f>'Chuquisaca 2020'!L23</f>
        <v>67.400000000000006</v>
      </c>
      <c r="N23" s="83">
        <f>'Chuquisaca 2020'!M23</f>
        <v>57</v>
      </c>
      <c r="O23" s="82">
        <f>'Chuquisaca 2020'!N23</f>
        <v>1007</v>
      </c>
      <c r="P23" s="83">
        <f>'Chuquisaca 2020'!O23</f>
        <v>73.5</v>
      </c>
      <c r="Q23" s="83">
        <f>'Chuquisaca 2020'!P23</f>
        <v>4.7</v>
      </c>
      <c r="R23" s="83">
        <f>'Chuquisaca 2020'!Q23</f>
        <v>42.8</v>
      </c>
      <c r="S23" s="83">
        <f>'Chuquisaca 2020'!R23</f>
        <v>20.8</v>
      </c>
      <c r="T23" s="83">
        <f>'Chuquisaca 2020'!S23</f>
        <v>44.3</v>
      </c>
      <c r="U23" s="83">
        <f>'Chuquisaca 2020'!T23</f>
        <v>5.3</v>
      </c>
    </row>
    <row r="24" spans="1:21" ht="15" customHeight="1" x14ac:dyDescent="0.2">
      <c r="A24" s="5"/>
      <c r="B24" s="141">
        <v>21</v>
      </c>
      <c r="C24" s="142" t="s">
        <v>196</v>
      </c>
      <c r="D24" s="143">
        <v>0.76171100000000003</v>
      </c>
      <c r="E24" s="144" t="s">
        <v>196</v>
      </c>
      <c r="F24" s="144" t="s">
        <v>204</v>
      </c>
      <c r="G24" s="18"/>
      <c r="H24" s="128" t="s">
        <v>88</v>
      </c>
      <c r="I24" s="80" t="s">
        <v>18</v>
      </c>
      <c r="J24" s="81">
        <f>'Chuquisaca 2020'!I24</f>
        <v>0.50475800000000004</v>
      </c>
      <c r="K24" s="82">
        <f>'Chuquisaca 2020'!J24</f>
        <v>27.9</v>
      </c>
      <c r="L24" s="82">
        <f>'Chuquisaca 2020'!K24</f>
        <v>407.3</v>
      </c>
      <c r="M24" s="83">
        <f>'Chuquisaca 2020'!L24</f>
        <v>69.5</v>
      </c>
      <c r="N24" s="83">
        <f>'Chuquisaca 2020'!M24</f>
        <v>62.8</v>
      </c>
      <c r="O24" s="82">
        <f>'Chuquisaca 2020'!N24</f>
        <v>951</v>
      </c>
      <c r="P24" s="83">
        <f>'Chuquisaca 2020'!O24</f>
        <v>57.5</v>
      </c>
      <c r="Q24" s="83">
        <f>'Chuquisaca 2020'!P24</f>
        <v>5.2</v>
      </c>
      <c r="R24" s="83">
        <f>'Chuquisaca 2020'!Q24</f>
        <v>31.6</v>
      </c>
      <c r="S24" s="83">
        <f>'Chuquisaca 2020'!R24</f>
        <v>16.399999999999999</v>
      </c>
      <c r="T24" s="83">
        <f>'Chuquisaca 2020'!S24</f>
        <v>46.4</v>
      </c>
      <c r="U24" s="83">
        <f>'Chuquisaca 2020'!T24</f>
        <v>2.2000000000000002</v>
      </c>
    </row>
    <row r="25" spans="1:21" ht="15" customHeight="1" x14ac:dyDescent="0.2">
      <c r="A25" s="5"/>
      <c r="B25" s="141">
        <v>22</v>
      </c>
      <c r="C25" s="142" t="s">
        <v>220</v>
      </c>
      <c r="D25" s="143">
        <v>0.75876600000000005</v>
      </c>
      <c r="E25" s="144" t="s">
        <v>194</v>
      </c>
      <c r="F25" s="144" t="s">
        <v>204</v>
      </c>
      <c r="G25" s="18"/>
      <c r="H25" s="128" t="s">
        <v>88</v>
      </c>
      <c r="I25" s="80" t="s">
        <v>36</v>
      </c>
      <c r="J25" s="81">
        <f>'Chuquisaca 2020'!I25</f>
        <v>0.55043699999999995</v>
      </c>
      <c r="K25" s="82">
        <f>'Chuquisaca 2020'!J25</f>
        <v>25.9</v>
      </c>
      <c r="L25" s="82">
        <f>'Chuquisaca 2020'!K25</f>
        <v>165.6</v>
      </c>
      <c r="M25" s="83">
        <f>'Chuquisaca 2020'!L25</f>
        <v>68.7</v>
      </c>
      <c r="N25" s="83">
        <f>'Chuquisaca 2020'!M25</f>
        <v>62.3</v>
      </c>
      <c r="O25" s="82">
        <f>'Chuquisaca 2020'!N25</f>
        <v>935</v>
      </c>
      <c r="P25" s="83">
        <f>'Chuquisaca 2020'!O25</f>
        <v>61.7</v>
      </c>
      <c r="Q25" s="83">
        <f>'Chuquisaca 2020'!P25</f>
        <v>4.8</v>
      </c>
      <c r="R25" s="83">
        <f>'Chuquisaca 2020'!Q25</f>
        <v>39.4</v>
      </c>
      <c r="S25" s="83">
        <f>'Chuquisaca 2020'!R25</f>
        <v>21</v>
      </c>
      <c r="T25" s="83">
        <f>'Chuquisaca 2020'!S25</f>
        <v>51.2</v>
      </c>
      <c r="U25" s="83">
        <f>'Chuquisaca 2020'!T25</f>
        <v>2.8</v>
      </c>
    </row>
    <row r="26" spans="1:21" ht="15" customHeight="1" x14ac:dyDescent="0.2">
      <c r="A26" s="5"/>
      <c r="B26" s="141">
        <v>23</v>
      </c>
      <c r="C26" s="142" t="s">
        <v>176</v>
      </c>
      <c r="D26" s="143">
        <v>0.75747399999999998</v>
      </c>
      <c r="E26" s="144" t="s">
        <v>102</v>
      </c>
      <c r="F26" s="144" t="s">
        <v>57</v>
      </c>
      <c r="G26" s="18"/>
      <c r="H26" s="73" t="s">
        <v>86</v>
      </c>
      <c r="I26" s="80" t="s">
        <v>19</v>
      </c>
      <c r="J26" s="81">
        <f>'Chuquisaca 2020'!I26</f>
        <v>0.64356500000000005</v>
      </c>
      <c r="K26" s="82">
        <f>'Chuquisaca 2020'!J26</f>
        <v>20.9</v>
      </c>
      <c r="L26" s="82">
        <f>'Chuquisaca 2020'!K26</f>
        <v>249.6</v>
      </c>
      <c r="M26" s="83">
        <f>'Chuquisaca 2020'!L26</f>
        <v>57.7</v>
      </c>
      <c r="N26" s="83">
        <f>'Chuquisaca 2020'!M26</f>
        <v>71.3</v>
      </c>
      <c r="O26" s="82">
        <f>'Chuquisaca 2020'!N26</f>
        <v>992</v>
      </c>
      <c r="P26" s="83">
        <f>'Chuquisaca 2020'!O26</f>
        <v>59.6</v>
      </c>
      <c r="Q26" s="83">
        <f>'Chuquisaca 2020'!P26</f>
        <v>5.6</v>
      </c>
      <c r="R26" s="83">
        <f>'Chuquisaca 2020'!Q26</f>
        <v>61</v>
      </c>
      <c r="S26" s="83">
        <f>'Chuquisaca 2020'!R26</f>
        <v>43.7</v>
      </c>
      <c r="T26" s="83">
        <f>'Chuquisaca 2020'!S26</f>
        <v>77.900000000000006</v>
      </c>
      <c r="U26" s="83">
        <f>'Chuquisaca 2020'!T26</f>
        <v>1.8</v>
      </c>
    </row>
    <row r="27" spans="1:21" ht="15" customHeight="1" x14ac:dyDescent="0.2">
      <c r="A27" s="5"/>
      <c r="B27" s="141">
        <v>24</v>
      </c>
      <c r="C27" s="142" t="s">
        <v>223</v>
      </c>
      <c r="D27" s="143">
        <v>0.75721799999999995</v>
      </c>
      <c r="E27" s="144" t="s">
        <v>194</v>
      </c>
      <c r="F27" s="144" t="s">
        <v>204</v>
      </c>
      <c r="G27" s="18"/>
      <c r="H27" s="128" t="s">
        <v>88</v>
      </c>
      <c r="I27" s="80" t="s">
        <v>90</v>
      </c>
      <c r="J27" s="81">
        <f>'Chuquisaca 2020'!I27</f>
        <v>0.61216700000000002</v>
      </c>
      <c r="K27" s="82">
        <f>'Chuquisaca 2020'!J27</f>
        <v>18.7</v>
      </c>
      <c r="L27" s="82">
        <f>'Chuquisaca 2020'!K27</f>
        <v>276.5</v>
      </c>
      <c r="M27" s="83">
        <f>'Chuquisaca 2020'!L27</f>
        <v>64.3</v>
      </c>
      <c r="N27" s="83">
        <f>'Chuquisaca 2020'!M27</f>
        <v>71.400000000000006</v>
      </c>
      <c r="O27" s="82">
        <f>'Chuquisaca 2020'!N27</f>
        <v>904</v>
      </c>
      <c r="P27" s="83">
        <f>'Chuquisaca 2020'!O27</f>
        <v>53</v>
      </c>
      <c r="Q27" s="83">
        <f>'Chuquisaca 2020'!P27</f>
        <v>6.4</v>
      </c>
      <c r="R27" s="83">
        <f>'Chuquisaca 2020'!Q27</f>
        <v>47.4</v>
      </c>
      <c r="S27" s="83">
        <f>'Chuquisaca 2020'!R27</f>
        <v>32.1</v>
      </c>
      <c r="T27" s="83">
        <f>'Chuquisaca 2020'!S27</f>
        <v>63.8</v>
      </c>
      <c r="U27" s="83">
        <f>'Chuquisaca 2020'!T27</f>
        <v>0.6</v>
      </c>
    </row>
    <row r="28" spans="1:21" ht="15" customHeight="1" x14ac:dyDescent="0.2">
      <c r="A28" s="5"/>
      <c r="B28" s="141">
        <v>25</v>
      </c>
      <c r="C28" s="142" t="s">
        <v>219</v>
      </c>
      <c r="D28" s="143">
        <v>0.75586600000000004</v>
      </c>
      <c r="E28" s="144" t="s">
        <v>195</v>
      </c>
      <c r="F28" s="144" t="s">
        <v>204</v>
      </c>
      <c r="G28" s="18"/>
      <c r="H28" s="73" t="s">
        <v>88</v>
      </c>
      <c r="I28" s="80" t="s">
        <v>20</v>
      </c>
      <c r="J28" s="81">
        <f>'Chuquisaca 2020'!I28</f>
        <v>0.58363600000000004</v>
      </c>
      <c r="K28" s="82">
        <f>'Chuquisaca 2020'!J28</f>
        <v>24.1</v>
      </c>
      <c r="L28" s="82">
        <f>'Chuquisaca 2020'!K28</f>
        <v>308.5</v>
      </c>
      <c r="M28" s="83">
        <f>'Chuquisaca 2020'!L28</f>
        <v>72.8</v>
      </c>
      <c r="N28" s="83">
        <f>'Chuquisaca 2020'!M28</f>
        <v>59.4</v>
      </c>
      <c r="O28" s="82">
        <f>'Chuquisaca 2020'!N28</f>
        <v>982</v>
      </c>
      <c r="P28" s="83">
        <f>'Chuquisaca 2020'!O28</f>
        <v>61.9</v>
      </c>
      <c r="Q28" s="83">
        <f>'Chuquisaca 2020'!P28</f>
        <v>4.7</v>
      </c>
      <c r="R28" s="83">
        <f>'Chuquisaca 2020'!Q28</f>
        <v>56.7</v>
      </c>
      <c r="S28" s="83">
        <f>'Chuquisaca 2020'!R28</f>
        <v>32.9</v>
      </c>
      <c r="T28" s="83">
        <f>'Chuquisaca 2020'!S28</f>
        <v>56.6</v>
      </c>
      <c r="U28" s="83">
        <f>'Chuquisaca 2020'!T28</f>
        <v>3</v>
      </c>
    </row>
    <row r="29" spans="1:21" ht="15" customHeight="1" x14ac:dyDescent="0.2">
      <c r="A29" s="5"/>
      <c r="B29" s="141">
        <v>26</v>
      </c>
      <c r="C29" s="142" t="s">
        <v>343</v>
      </c>
      <c r="D29" s="143">
        <v>0.755602</v>
      </c>
      <c r="E29" s="144" t="s">
        <v>327</v>
      </c>
      <c r="F29" s="144" t="s">
        <v>447</v>
      </c>
      <c r="G29" s="18"/>
      <c r="H29" s="127" t="s">
        <v>88</v>
      </c>
      <c r="I29" s="80" t="s">
        <v>21</v>
      </c>
      <c r="J29" s="81">
        <f>'Chuquisaca 2020'!I29</f>
        <v>0.62719000000000003</v>
      </c>
      <c r="K29" s="82">
        <f>'Chuquisaca 2020'!J29</f>
        <v>19.5</v>
      </c>
      <c r="L29" s="82">
        <f>'Chuquisaca 2020'!K29</f>
        <v>233.7</v>
      </c>
      <c r="M29" s="83">
        <f>'Chuquisaca 2020'!L29</f>
        <v>50.8</v>
      </c>
      <c r="N29" s="83">
        <f>'Chuquisaca 2020'!M29</f>
        <v>54.1</v>
      </c>
      <c r="O29" s="82">
        <f>'Chuquisaca 2020'!N29</f>
        <v>964</v>
      </c>
      <c r="P29" s="83">
        <f>'Chuquisaca 2020'!O29</f>
        <v>44.2</v>
      </c>
      <c r="Q29" s="83">
        <f>'Chuquisaca 2020'!P29</f>
        <v>6.3</v>
      </c>
      <c r="R29" s="83">
        <f>'Chuquisaca 2020'!Q29</f>
        <v>64.5</v>
      </c>
      <c r="S29" s="83">
        <f>'Chuquisaca 2020'!R29</f>
        <v>53.9</v>
      </c>
      <c r="T29" s="83">
        <f>'Chuquisaca 2020'!S29</f>
        <v>74.5</v>
      </c>
      <c r="U29" s="83">
        <f>'Chuquisaca 2020'!T29</f>
        <v>0.7</v>
      </c>
    </row>
    <row r="30" spans="1:21" ht="15" customHeight="1" x14ac:dyDescent="0.2">
      <c r="A30" s="5"/>
      <c r="B30" s="141">
        <v>27</v>
      </c>
      <c r="C30" s="142" t="s">
        <v>377</v>
      </c>
      <c r="D30" s="143">
        <v>0.75535699999999995</v>
      </c>
      <c r="E30" s="144" t="s">
        <v>337</v>
      </c>
      <c r="F30" s="144" t="s">
        <v>447</v>
      </c>
      <c r="G30" s="18"/>
      <c r="H30" s="127" t="s">
        <v>87</v>
      </c>
      <c r="I30" s="80" t="s">
        <v>28</v>
      </c>
      <c r="J30" s="81">
        <f>'Chuquisaca 2020'!I30</f>
        <v>0.60845099999999996</v>
      </c>
      <c r="K30" s="82">
        <f>'Chuquisaca 2020'!J30</f>
        <v>23</v>
      </c>
      <c r="L30" s="82">
        <f>'Chuquisaca 2020'!K30</f>
        <v>354.6</v>
      </c>
      <c r="M30" s="83">
        <f>'Chuquisaca 2020'!L30</f>
        <v>36.5</v>
      </c>
      <c r="N30" s="83">
        <f>'Chuquisaca 2020'!M30</f>
        <v>56.3</v>
      </c>
      <c r="O30" s="82">
        <f>'Chuquisaca 2020'!N30</f>
        <v>968</v>
      </c>
      <c r="P30" s="83">
        <f>'Chuquisaca 2020'!O30</f>
        <v>65.7</v>
      </c>
      <c r="Q30" s="83">
        <f>'Chuquisaca 2020'!P30</f>
        <v>6.5</v>
      </c>
      <c r="R30" s="83">
        <f>'Chuquisaca 2020'!Q30</f>
        <v>57.8</v>
      </c>
      <c r="S30" s="83">
        <f>'Chuquisaca 2020'!R30</f>
        <v>45</v>
      </c>
      <c r="T30" s="83">
        <f>'Chuquisaca 2020'!S30</f>
        <v>84.5</v>
      </c>
      <c r="U30" s="83">
        <f>'Chuquisaca 2020'!T30</f>
        <v>1.6</v>
      </c>
    </row>
    <row r="31" spans="1:21" ht="15" customHeight="1" x14ac:dyDescent="0.2">
      <c r="A31" s="5"/>
      <c r="B31" s="141">
        <v>28</v>
      </c>
      <c r="C31" s="142" t="s">
        <v>368</v>
      </c>
      <c r="D31" s="143">
        <v>0.75522800000000001</v>
      </c>
      <c r="E31" s="144" t="s">
        <v>335</v>
      </c>
      <c r="F31" s="144" t="s">
        <v>447</v>
      </c>
      <c r="G31" s="18"/>
      <c r="H31" s="155" t="s">
        <v>87</v>
      </c>
      <c r="I31" s="145" t="s">
        <v>22</v>
      </c>
      <c r="J31" s="81">
        <f>'Chuquisaca 2020'!I31</f>
        <v>0.62079799999999996</v>
      </c>
      <c r="K31" s="82">
        <f>'Chuquisaca 2020'!J31</f>
        <v>16.600000000000001</v>
      </c>
      <c r="L31" s="82">
        <f>'Chuquisaca 2020'!K31</f>
        <v>368.1</v>
      </c>
      <c r="M31" s="83">
        <f>'Chuquisaca 2020'!L31</f>
        <v>31</v>
      </c>
      <c r="N31" s="83">
        <f>'Chuquisaca 2020'!M31</f>
        <v>46.6</v>
      </c>
      <c r="O31" s="82">
        <f>'Chuquisaca 2020'!N31</f>
        <v>998</v>
      </c>
      <c r="P31" s="83">
        <f>'Chuquisaca 2020'!O31</f>
        <v>88.9</v>
      </c>
      <c r="Q31" s="83">
        <f>'Chuquisaca 2020'!P31</f>
        <v>6.7</v>
      </c>
      <c r="R31" s="83">
        <f>'Chuquisaca 2020'!Q31</f>
        <v>42.5</v>
      </c>
      <c r="S31" s="83">
        <f>'Chuquisaca 2020'!R31</f>
        <v>43.8</v>
      </c>
      <c r="T31" s="83">
        <f>'Chuquisaca 2020'!S31</f>
        <v>79</v>
      </c>
      <c r="U31" s="83">
        <f>'Chuquisaca 2020'!T31</f>
        <v>0.4</v>
      </c>
    </row>
    <row r="32" spans="1:21" ht="15" customHeight="1" x14ac:dyDescent="0.2">
      <c r="A32" s="5"/>
      <c r="B32" s="141">
        <v>29</v>
      </c>
      <c r="C32" s="142" t="s">
        <v>229</v>
      </c>
      <c r="D32" s="143">
        <v>0.75445600000000002</v>
      </c>
      <c r="E32" s="144" t="s">
        <v>229</v>
      </c>
      <c r="F32" s="144" t="s">
        <v>325</v>
      </c>
      <c r="G32" s="18"/>
      <c r="H32" s="156" t="s">
        <v>87</v>
      </c>
      <c r="I32" s="80" t="s">
        <v>26</v>
      </c>
      <c r="J32" s="81">
        <f>'Chuquisaca 2020'!I32</f>
        <v>0.72739200000000004</v>
      </c>
      <c r="K32" s="82">
        <f>'Chuquisaca 2020'!J32</f>
        <v>12.4</v>
      </c>
      <c r="L32" s="82">
        <f>'Chuquisaca 2020'!K32</f>
        <v>356</v>
      </c>
      <c r="M32" s="83">
        <f>'Chuquisaca 2020'!L32</f>
        <v>53.2</v>
      </c>
      <c r="N32" s="83">
        <f>'Chuquisaca 2020'!M32</f>
        <v>100</v>
      </c>
      <c r="O32" s="82">
        <f>'Chuquisaca 2020'!N32</f>
        <v>993</v>
      </c>
      <c r="P32" s="83">
        <f>'Chuquisaca 2020'!O32</f>
        <v>66.3</v>
      </c>
      <c r="Q32" s="83">
        <f>'Chuquisaca 2020'!P32</f>
        <v>7.4</v>
      </c>
      <c r="R32" s="83">
        <f>'Chuquisaca 2020'!Q32</f>
        <v>60</v>
      </c>
      <c r="S32" s="83">
        <f>'Chuquisaca 2020'!R32</f>
        <v>69.3</v>
      </c>
      <c r="T32" s="83">
        <f>'Chuquisaca 2020'!S32</f>
        <v>56</v>
      </c>
      <c r="U32" s="83">
        <f>'Chuquisaca 2020'!T32</f>
        <v>1.2</v>
      </c>
    </row>
    <row r="33" spans="1:21" s="72" customFormat="1" ht="18" customHeight="1" x14ac:dyDescent="0.2">
      <c r="A33" s="71"/>
      <c r="B33" s="141">
        <v>30</v>
      </c>
      <c r="C33" s="142" t="s">
        <v>357</v>
      </c>
      <c r="D33" s="143">
        <v>0.750112</v>
      </c>
      <c r="E33" s="144" t="s">
        <v>333</v>
      </c>
      <c r="F33" s="144" t="s">
        <v>447</v>
      </c>
      <c r="G33" s="18"/>
      <c r="H33" s="226" t="s">
        <v>450</v>
      </c>
      <c r="I33" s="226"/>
      <c r="J33" s="151">
        <f>'Chuquisaca 2020'!I33</f>
        <v>0.59596099999999996</v>
      </c>
      <c r="K33" s="152">
        <f>'Chuquisaca 2020'!J33</f>
        <v>24</v>
      </c>
      <c r="L33" s="152">
        <f>'Chuquisaca 2020'!K33</f>
        <v>256.39999999999998</v>
      </c>
      <c r="M33" s="153">
        <f>'Chuquisaca 2020'!L33</f>
        <v>67.7</v>
      </c>
      <c r="N33" s="153">
        <f>'Chuquisaca 2020'!M33</f>
        <v>63.5</v>
      </c>
      <c r="O33" s="152">
        <f>'Chuquisaca 2020'!N33</f>
        <v>951</v>
      </c>
      <c r="P33" s="153">
        <f>'Chuquisaca 2020'!O33</f>
        <v>77.900000000000006</v>
      </c>
      <c r="Q33" s="153">
        <f>'Chuquisaca 2020'!P33</f>
        <v>7.7</v>
      </c>
      <c r="R33" s="153">
        <f>'Chuquisaca 2020'!Q33</f>
        <v>68.5</v>
      </c>
      <c r="S33" s="153">
        <f>'Chuquisaca 2020'!R33</f>
        <v>52.9</v>
      </c>
      <c r="T33" s="153">
        <f>'Chuquisaca 2020'!S33</f>
        <v>75.400000000000006</v>
      </c>
      <c r="U33" s="154">
        <f>'Chuquisaca 2020'!T33</f>
        <v>99.9</v>
      </c>
    </row>
    <row r="34" spans="1:21" s="5" customFormat="1" ht="15" customHeight="1" x14ac:dyDescent="0.2">
      <c r="B34" s="37">
        <v>31</v>
      </c>
      <c r="C34" s="101" t="s">
        <v>356</v>
      </c>
      <c r="D34" s="50">
        <v>0.74970099999999995</v>
      </c>
      <c r="E34" s="34" t="s">
        <v>332</v>
      </c>
      <c r="F34" s="34" t="s">
        <v>447</v>
      </c>
      <c r="G34" s="18"/>
      <c r="H34" s="73" t="s">
        <v>190</v>
      </c>
      <c r="I34" s="150" t="s">
        <v>57</v>
      </c>
      <c r="J34" s="147">
        <f>'La Paz 2020'!I4</f>
        <v>0.82580500000000001</v>
      </c>
      <c r="K34" s="148">
        <f>'La Paz 2020'!J4</f>
        <v>17.5</v>
      </c>
      <c r="L34" s="148">
        <f>'La Paz 2020'!K4</f>
        <v>115.8</v>
      </c>
      <c r="M34" s="149">
        <f>'La Paz 2020'!L4</f>
        <v>68.5</v>
      </c>
      <c r="N34" s="149">
        <f>'La Paz 2020'!M4</f>
        <v>46.5</v>
      </c>
      <c r="O34" s="148">
        <f>'La Paz 2020'!N4</f>
        <v>771</v>
      </c>
      <c r="P34" s="149">
        <f>'La Paz 2020'!O4</f>
        <v>89</v>
      </c>
      <c r="Q34" s="149">
        <f>'La Paz 2020'!P4</f>
        <v>12</v>
      </c>
      <c r="R34" s="149">
        <f>'La Paz 2020'!Q4</f>
        <v>98.9</v>
      </c>
      <c r="S34" s="149">
        <f>'La Paz 2020'!R4</f>
        <v>91</v>
      </c>
      <c r="T34" s="149">
        <f>'La Paz 2020'!S4</f>
        <v>95.4</v>
      </c>
      <c r="U34" s="149">
        <f>'La Paz 2020'!T4</f>
        <v>27.9</v>
      </c>
    </row>
    <row r="35" spans="1:21" s="5" customFormat="1" ht="15" customHeight="1" x14ac:dyDescent="0.2">
      <c r="B35" s="37">
        <v>32</v>
      </c>
      <c r="C35" s="101" t="s">
        <v>385</v>
      </c>
      <c r="D35" s="50">
        <v>0.748228</v>
      </c>
      <c r="E35" s="34" t="s">
        <v>338</v>
      </c>
      <c r="F35" s="34" t="s">
        <v>447</v>
      </c>
      <c r="G35" s="18"/>
      <c r="H35" s="127" t="s">
        <v>91</v>
      </c>
      <c r="I35" s="80" t="s">
        <v>105</v>
      </c>
      <c r="J35" s="147">
        <f>'La Paz 2020'!I5</f>
        <v>0.64497800000000005</v>
      </c>
      <c r="K35" s="82">
        <f>'La Paz 2020'!J5</f>
        <v>42.9</v>
      </c>
      <c r="L35" s="82">
        <f>'La Paz 2020'!K5</f>
        <v>227.7</v>
      </c>
      <c r="M35" s="83">
        <f>'La Paz 2020'!L5</f>
        <v>100</v>
      </c>
      <c r="N35" s="83">
        <f>'La Paz 2020'!M5</f>
        <v>100</v>
      </c>
      <c r="O35" s="82">
        <f>'La Paz 2020'!N5</f>
        <v>771</v>
      </c>
      <c r="P35" s="83">
        <f>'La Paz 2020'!O5</f>
        <v>100</v>
      </c>
      <c r="Q35" s="83">
        <f>'La Paz 2020'!P5</f>
        <v>5.6</v>
      </c>
      <c r="R35" s="83">
        <f>'La Paz 2020'!Q5</f>
        <v>85.4</v>
      </c>
      <c r="S35" s="83">
        <f>'La Paz 2020'!R5</f>
        <v>21.3</v>
      </c>
      <c r="T35" s="83">
        <f>'La Paz 2020'!S5</f>
        <v>67.3</v>
      </c>
      <c r="U35" s="83">
        <f>'La Paz 2020'!T5</f>
        <v>0.6</v>
      </c>
    </row>
    <row r="36" spans="1:21" s="5" customFormat="1" ht="15" customHeight="1" x14ac:dyDescent="0.2">
      <c r="A36" s="4"/>
      <c r="B36" s="37">
        <v>33</v>
      </c>
      <c r="C36" s="101" t="s">
        <v>406</v>
      </c>
      <c r="D36" s="50">
        <v>0.74749200000000005</v>
      </c>
      <c r="E36" s="34" t="s">
        <v>397</v>
      </c>
      <c r="F36" s="34" t="s">
        <v>448</v>
      </c>
      <c r="G36" s="18"/>
      <c r="H36" s="128" t="s">
        <v>91</v>
      </c>
      <c r="I36" s="80" t="s">
        <v>106</v>
      </c>
      <c r="J36" s="147">
        <f>'La Paz 2020'!I6</f>
        <v>0.70033900000000004</v>
      </c>
      <c r="K36" s="82">
        <f>'La Paz 2020'!J6</f>
        <v>32.4</v>
      </c>
      <c r="L36" s="82">
        <f>'La Paz 2020'!K6</f>
        <v>126.3</v>
      </c>
      <c r="M36" s="83">
        <f>'La Paz 2020'!L6</f>
        <v>100</v>
      </c>
      <c r="N36" s="83">
        <f>'La Paz 2020'!M6</f>
        <v>100</v>
      </c>
      <c r="O36" s="82">
        <f>'La Paz 2020'!N6</f>
        <v>684</v>
      </c>
      <c r="P36" s="83">
        <f>'La Paz 2020'!O6</f>
        <v>74</v>
      </c>
      <c r="Q36" s="83">
        <f>'La Paz 2020'!P6</f>
        <v>7.8</v>
      </c>
      <c r="R36" s="83">
        <f>'La Paz 2020'!Q6</f>
        <v>87.4</v>
      </c>
      <c r="S36" s="83">
        <f>'La Paz 2020'!R6</f>
        <v>42.4</v>
      </c>
      <c r="T36" s="83">
        <f>'La Paz 2020'!S6</f>
        <v>55.5</v>
      </c>
      <c r="U36" s="83">
        <f>'La Paz 2020'!T6</f>
        <v>0.6</v>
      </c>
    </row>
    <row r="37" spans="1:21" ht="15" customHeight="1" x14ac:dyDescent="0.2">
      <c r="A37" s="5"/>
      <c r="B37" s="37">
        <v>34</v>
      </c>
      <c r="C37" s="101" t="s">
        <v>372</v>
      </c>
      <c r="D37" s="50">
        <v>0.74727699999999997</v>
      </c>
      <c r="E37" s="34" t="s">
        <v>336</v>
      </c>
      <c r="F37" s="34" t="s">
        <v>447</v>
      </c>
      <c r="G37" s="18"/>
      <c r="H37" s="128" t="s">
        <v>91</v>
      </c>
      <c r="I37" s="80" t="s">
        <v>107</v>
      </c>
      <c r="J37" s="147">
        <f>'La Paz 2020'!I7</f>
        <v>0.66723399999999999</v>
      </c>
      <c r="K37" s="82">
        <f>'La Paz 2020'!J7</f>
        <v>32.5</v>
      </c>
      <c r="L37" s="82">
        <f>'La Paz 2020'!K7</f>
        <v>207</v>
      </c>
      <c r="M37" s="83">
        <f>'La Paz 2020'!L7</f>
        <v>97</v>
      </c>
      <c r="N37" s="83">
        <f>'La Paz 2020'!M7</f>
        <v>100</v>
      </c>
      <c r="O37" s="82">
        <f>'La Paz 2020'!N7</f>
        <v>789</v>
      </c>
      <c r="P37" s="83">
        <f>'La Paz 2020'!O7</f>
        <v>100</v>
      </c>
      <c r="Q37" s="83">
        <f>'La Paz 2020'!P7</f>
        <v>7.9</v>
      </c>
      <c r="R37" s="83">
        <f>'La Paz 2020'!Q7</f>
        <v>84.3</v>
      </c>
      <c r="S37" s="83">
        <f>'La Paz 2020'!R7</f>
        <v>8.3000000000000007</v>
      </c>
      <c r="T37" s="83">
        <f>'La Paz 2020'!S7</f>
        <v>44.8</v>
      </c>
      <c r="U37" s="83">
        <f>'La Paz 2020'!T7</f>
        <v>0.8</v>
      </c>
    </row>
    <row r="38" spans="1:21" ht="15" customHeight="1" x14ac:dyDescent="0.2">
      <c r="A38" s="5"/>
      <c r="B38" s="37">
        <v>35</v>
      </c>
      <c r="C38" s="101" t="s">
        <v>108</v>
      </c>
      <c r="D38" s="50">
        <v>0.74665700000000002</v>
      </c>
      <c r="E38" s="34" t="s">
        <v>191</v>
      </c>
      <c r="F38" s="34" t="s">
        <v>57</v>
      </c>
      <c r="G38" s="18"/>
      <c r="H38" s="73" t="s">
        <v>191</v>
      </c>
      <c r="I38" s="80" t="s">
        <v>108</v>
      </c>
      <c r="J38" s="147">
        <f>'La Paz 2020'!I8</f>
        <v>0.74665700000000002</v>
      </c>
      <c r="K38" s="82">
        <f>'La Paz 2020'!J8</f>
        <v>33.6</v>
      </c>
      <c r="L38" s="82">
        <f>'La Paz 2020'!K8</f>
        <v>171.7</v>
      </c>
      <c r="M38" s="83">
        <f>'La Paz 2020'!L8</f>
        <v>77.7</v>
      </c>
      <c r="N38" s="83">
        <f>'La Paz 2020'!M8</f>
        <v>66.5</v>
      </c>
      <c r="O38" s="82">
        <f>'La Paz 2020'!N8</f>
        <v>739</v>
      </c>
      <c r="P38" s="83">
        <f>'La Paz 2020'!O8</f>
        <v>100</v>
      </c>
      <c r="Q38" s="83">
        <f>'La Paz 2020'!P8</f>
        <v>9.6</v>
      </c>
      <c r="R38" s="83">
        <f>'La Paz 2020'!Q8</f>
        <v>94.5</v>
      </c>
      <c r="S38" s="83">
        <f>'La Paz 2020'!R8</f>
        <v>67.5</v>
      </c>
      <c r="T38" s="83">
        <f>'La Paz 2020'!S8</f>
        <v>95.6</v>
      </c>
      <c r="U38" s="83">
        <f>'La Paz 2020'!T8</f>
        <v>32.200000000000003</v>
      </c>
    </row>
    <row r="39" spans="1:21" ht="15" customHeight="1" x14ac:dyDescent="0.2">
      <c r="A39" s="5"/>
      <c r="B39" s="37">
        <v>36</v>
      </c>
      <c r="C39" s="101" t="s">
        <v>155</v>
      </c>
      <c r="D39" s="50">
        <v>0.74381900000000001</v>
      </c>
      <c r="E39" s="34" t="s">
        <v>101</v>
      </c>
      <c r="F39" s="34" t="s">
        <v>57</v>
      </c>
      <c r="G39" s="18"/>
      <c r="H39" s="128" t="s">
        <v>92</v>
      </c>
      <c r="I39" s="80" t="s">
        <v>109</v>
      </c>
      <c r="J39" s="147">
        <f>'La Paz 2020'!I9</f>
        <v>0.66198699999999999</v>
      </c>
      <c r="K39" s="82">
        <f>'La Paz 2020'!J9</f>
        <v>35.6</v>
      </c>
      <c r="L39" s="82">
        <f>'La Paz 2020'!K9</f>
        <v>119.7</v>
      </c>
      <c r="M39" s="83">
        <f>'La Paz 2020'!L9</f>
        <v>100</v>
      </c>
      <c r="N39" s="83">
        <f>'La Paz 2020'!M9</f>
        <v>63.9</v>
      </c>
      <c r="O39" s="82">
        <f>'La Paz 2020'!N9</f>
        <v>796</v>
      </c>
      <c r="P39" s="83">
        <f>'La Paz 2020'!O9</f>
        <v>73.7</v>
      </c>
      <c r="Q39" s="83">
        <f>'La Paz 2020'!P9</f>
        <v>7</v>
      </c>
      <c r="R39" s="83">
        <f>'La Paz 2020'!Q9</f>
        <v>81.3</v>
      </c>
      <c r="S39" s="83">
        <f>'La Paz 2020'!R9</f>
        <v>51.6</v>
      </c>
      <c r="T39" s="83">
        <f>'La Paz 2020'!S9</f>
        <v>73.2</v>
      </c>
      <c r="U39" s="83">
        <f>'La Paz 2020'!T9</f>
        <v>1.6</v>
      </c>
    </row>
    <row r="40" spans="1:21" ht="15" customHeight="1" x14ac:dyDescent="0.2">
      <c r="A40" s="5"/>
      <c r="B40" s="37">
        <v>37</v>
      </c>
      <c r="C40" s="101" t="s">
        <v>438</v>
      </c>
      <c r="D40" s="50">
        <v>0.74334900000000004</v>
      </c>
      <c r="E40" s="34" t="s">
        <v>421</v>
      </c>
      <c r="F40" s="34" t="s">
        <v>449</v>
      </c>
      <c r="G40" s="18"/>
      <c r="H40" s="73" t="s">
        <v>92</v>
      </c>
      <c r="I40" s="80" t="s">
        <v>110</v>
      </c>
      <c r="J40" s="147">
        <f>'La Paz 2020'!I10</f>
        <v>0.49640200000000001</v>
      </c>
      <c r="K40" s="82">
        <f>'La Paz 2020'!J10</f>
        <v>47.2</v>
      </c>
      <c r="L40" s="82">
        <f>'La Paz 2020'!K10</f>
        <v>120.8</v>
      </c>
      <c r="M40" s="83">
        <f>'La Paz 2020'!L10</f>
        <v>69</v>
      </c>
      <c r="N40" s="83">
        <f>'La Paz 2020'!M10</f>
        <v>42</v>
      </c>
      <c r="O40" s="82">
        <f>'La Paz 2020'!N10</f>
        <v>833</v>
      </c>
      <c r="P40" s="83">
        <f>'La Paz 2020'!O10</f>
        <v>58.6</v>
      </c>
      <c r="Q40" s="83">
        <f>'La Paz 2020'!P10</f>
        <v>5.4</v>
      </c>
      <c r="R40" s="83">
        <f>'La Paz 2020'!Q10</f>
        <v>74.599999999999994</v>
      </c>
      <c r="S40" s="83">
        <f>'La Paz 2020'!R10</f>
        <v>35.200000000000003</v>
      </c>
      <c r="T40" s="83">
        <f>'La Paz 2020'!S10</f>
        <v>53.5</v>
      </c>
      <c r="U40" s="83">
        <f>'La Paz 2020'!T10</f>
        <v>0.4</v>
      </c>
    </row>
    <row r="41" spans="1:21" ht="15" customHeight="1" x14ac:dyDescent="0.2">
      <c r="A41" s="5"/>
      <c r="B41" s="37">
        <v>38</v>
      </c>
      <c r="C41" s="101" t="s">
        <v>383</v>
      </c>
      <c r="D41" s="50">
        <v>0.74230499999999999</v>
      </c>
      <c r="E41" s="34" t="s">
        <v>402</v>
      </c>
      <c r="F41" s="34" t="s">
        <v>448</v>
      </c>
      <c r="G41" s="18"/>
      <c r="H41" s="127" t="s">
        <v>92</v>
      </c>
      <c r="I41" s="80" t="s">
        <v>111</v>
      </c>
      <c r="J41" s="147">
        <f>'La Paz 2020'!I11</f>
        <v>0.58929600000000004</v>
      </c>
      <c r="K41" s="82">
        <f>'La Paz 2020'!J11</f>
        <v>53</v>
      </c>
      <c r="L41" s="82">
        <f>'La Paz 2020'!K11</f>
        <v>87.1</v>
      </c>
      <c r="M41" s="83">
        <f>'La Paz 2020'!L11</f>
        <v>100</v>
      </c>
      <c r="N41" s="83">
        <f>'La Paz 2020'!M11</f>
        <v>89.7</v>
      </c>
      <c r="O41" s="82">
        <f>'La Paz 2020'!N11</f>
        <v>911</v>
      </c>
      <c r="P41" s="83">
        <f>'La Paz 2020'!O11</f>
        <v>45.6</v>
      </c>
      <c r="Q41" s="83">
        <f>'La Paz 2020'!P11</f>
        <v>7</v>
      </c>
      <c r="R41" s="83">
        <f>'La Paz 2020'!Q11</f>
        <v>75.900000000000006</v>
      </c>
      <c r="S41" s="83">
        <f>'La Paz 2020'!R11</f>
        <v>38.6</v>
      </c>
      <c r="T41" s="83">
        <f>'La Paz 2020'!S11</f>
        <v>88.7</v>
      </c>
      <c r="U41" s="83">
        <f>'La Paz 2020'!T11</f>
        <v>0.2</v>
      </c>
    </row>
    <row r="42" spans="1:21" ht="15" customHeight="1" x14ac:dyDescent="0.2">
      <c r="A42" s="5"/>
      <c r="B42" s="37">
        <v>39</v>
      </c>
      <c r="C42" s="101" t="s">
        <v>380</v>
      </c>
      <c r="D42" s="50">
        <v>0.74041500000000005</v>
      </c>
      <c r="E42" s="34" t="s">
        <v>337</v>
      </c>
      <c r="F42" s="34" t="s">
        <v>447</v>
      </c>
      <c r="G42" s="18"/>
      <c r="H42" s="127" t="s">
        <v>92</v>
      </c>
      <c r="I42" s="80" t="s">
        <v>112</v>
      </c>
      <c r="J42" s="147">
        <f>'La Paz 2020'!I12</f>
        <v>0.63400199999999995</v>
      </c>
      <c r="K42" s="82">
        <f>'La Paz 2020'!J12</f>
        <v>31.8</v>
      </c>
      <c r="L42" s="82">
        <f>'La Paz 2020'!K12</f>
        <v>147.80000000000001</v>
      </c>
      <c r="M42" s="83">
        <f>'La Paz 2020'!L12</f>
        <v>100</v>
      </c>
      <c r="N42" s="83">
        <f>'La Paz 2020'!M12</f>
        <v>75.7</v>
      </c>
      <c r="O42" s="82">
        <f>'La Paz 2020'!N12</f>
        <v>787</v>
      </c>
      <c r="P42" s="83">
        <f>'La Paz 2020'!O12</f>
        <v>50.3</v>
      </c>
      <c r="Q42" s="83">
        <f>'La Paz 2020'!P12</f>
        <v>6.4</v>
      </c>
      <c r="R42" s="83">
        <f>'La Paz 2020'!Q12</f>
        <v>78.8</v>
      </c>
      <c r="S42" s="83">
        <f>'La Paz 2020'!R12</f>
        <v>52.7</v>
      </c>
      <c r="T42" s="83">
        <f>'La Paz 2020'!S12</f>
        <v>43.6</v>
      </c>
      <c r="U42" s="83">
        <f>'La Paz 2020'!T12</f>
        <v>0.3</v>
      </c>
    </row>
    <row r="43" spans="1:21" ht="15" customHeight="1" x14ac:dyDescent="0.2">
      <c r="A43" s="5"/>
      <c r="B43" s="37">
        <v>40</v>
      </c>
      <c r="C43" s="101" t="s">
        <v>319</v>
      </c>
      <c r="D43" s="50">
        <v>0.74035200000000001</v>
      </c>
      <c r="E43" s="34" t="s">
        <v>319</v>
      </c>
      <c r="F43" s="34" t="s">
        <v>325</v>
      </c>
      <c r="G43" s="18"/>
      <c r="H43" s="127" t="s">
        <v>92</v>
      </c>
      <c r="I43" s="80" t="s">
        <v>113</v>
      </c>
      <c r="J43" s="147">
        <f>'La Paz 2020'!I13</f>
        <v>0.58100300000000005</v>
      </c>
      <c r="K43" s="82">
        <f>'La Paz 2020'!J13</f>
        <v>34.4</v>
      </c>
      <c r="L43" s="82">
        <f>'La Paz 2020'!K13</f>
        <v>85.5</v>
      </c>
      <c r="M43" s="83">
        <f>'La Paz 2020'!L13</f>
        <v>59.1</v>
      </c>
      <c r="N43" s="83">
        <f>'La Paz 2020'!M13</f>
        <v>40.9</v>
      </c>
      <c r="O43" s="82">
        <f>'La Paz 2020'!N13</f>
        <v>758</v>
      </c>
      <c r="P43" s="83">
        <f>'La Paz 2020'!O13</f>
        <v>43.6</v>
      </c>
      <c r="Q43" s="83">
        <f>'La Paz 2020'!P13</f>
        <v>7.4</v>
      </c>
      <c r="R43" s="83">
        <f>'La Paz 2020'!Q13</f>
        <v>75.7</v>
      </c>
      <c r="S43" s="83">
        <f>'La Paz 2020'!R13</f>
        <v>47.5</v>
      </c>
      <c r="T43" s="83">
        <f>'La Paz 2020'!S13</f>
        <v>81.5</v>
      </c>
      <c r="U43" s="83">
        <f>'La Paz 2020'!T13</f>
        <v>0.3</v>
      </c>
    </row>
    <row r="44" spans="1:21" ht="15" customHeight="1" x14ac:dyDescent="0.2">
      <c r="A44" s="5"/>
      <c r="B44" s="37">
        <v>41</v>
      </c>
      <c r="C44" s="101" t="s">
        <v>365</v>
      </c>
      <c r="D44" s="50">
        <v>0.73916700000000002</v>
      </c>
      <c r="E44" s="34" t="s">
        <v>334</v>
      </c>
      <c r="F44" s="34" t="s">
        <v>447</v>
      </c>
      <c r="G44" s="18"/>
      <c r="H44" s="127" t="s">
        <v>92</v>
      </c>
      <c r="I44" s="80" t="s">
        <v>114</v>
      </c>
      <c r="J44" s="147">
        <f>'La Paz 2020'!I14</f>
        <v>0.63455099999999998</v>
      </c>
      <c r="K44" s="82">
        <f>'La Paz 2020'!J14</f>
        <v>39.9</v>
      </c>
      <c r="L44" s="82">
        <f>'La Paz 2020'!K14</f>
        <v>66.7</v>
      </c>
      <c r="M44" s="83">
        <f>'La Paz 2020'!L14</f>
        <v>100</v>
      </c>
      <c r="N44" s="83">
        <f>'La Paz 2020'!M14</f>
        <v>55.6</v>
      </c>
      <c r="O44" s="82">
        <f>'La Paz 2020'!N14</f>
        <v>719</v>
      </c>
      <c r="P44" s="83">
        <f>'La Paz 2020'!O14</f>
        <v>26.6</v>
      </c>
      <c r="Q44" s="83">
        <f>'La Paz 2020'!P14</f>
        <v>9.3000000000000007</v>
      </c>
      <c r="R44" s="83">
        <f>'La Paz 2020'!Q14</f>
        <v>86</v>
      </c>
      <c r="S44" s="83">
        <f>'La Paz 2020'!R14</f>
        <v>61.3</v>
      </c>
      <c r="T44" s="83">
        <f>'La Paz 2020'!S14</f>
        <v>87</v>
      </c>
      <c r="U44" s="83">
        <f>'La Paz 2020'!T14</f>
        <v>0.2</v>
      </c>
    </row>
    <row r="45" spans="1:21" ht="15" customHeight="1" x14ac:dyDescent="0.2">
      <c r="A45" s="5"/>
      <c r="B45" s="37">
        <v>42</v>
      </c>
      <c r="C45" s="101" t="s">
        <v>346</v>
      </c>
      <c r="D45" s="50">
        <v>0.73912</v>
      </c>
      <c r="E45" s="34" t="s">
        <v>328</v>
      </c>
      <c r="F45" s="34" t="s">
        <v>447</v>
      </c>
      <c r="G45" s="18"/>
      <c r="H45" s="128" t="s">
        <v>93</v>
      </c>
      <c r="I45" s="80" t="s">
        <v>115</v>
      </c>
      <c r="J45" s="147">
        <f>'La Paz 2020'!I15</f>
        <v>0.45564300000000002</v>
      </c>
      <c r="K45" s="82">
        <f>'La Paz 2020'!J15</f>
        <v>55.3</v>
      </c>
      <c r="L45" s="82">
        <f>'La Paz 2020'!K15</f>
        <v>162</v>
      </c>
      <c r="M45" s="83">
        <f>'La Paz 2020'!L15</f>
        <v>83.2</v>
      </c>
      <c r="N45" s="83">
        <f>'La Paz 2020'!M15</f>
        <v>49.5</v>
      </c>
      <c r="O45" s="82">
        <f>'La Paz 2020'!N15</f>
        <v>914</v>
      </c>
      <c r="P45" s="83">
        <f>'La Paz 2020'!O15</f>
        <v>72.5</v>
      </c>
      <c r="Q45" s="83">
        <f>'La Paz 2020'!P15</f>
        <v>7.1</v>
      </c>
      <c r="R45" s="83">
        <f>'La Paz 2020'!Q15</f>
        <v>56.7</v>
      </c>
      <c r="S45" s="83">
        <f>'La Paz 2020'!R15</f>
        <v>17.100000000000001</v>
      </c>
      <c r="T45" s="83">
        <f>'La Paz 2020'!S15</f>
        <v>42.2</v>
      </c>
      <c r="U45" s="83">
        <f>'La Paz 2020'!T15</f>
        <v>0.3</v>
      </c>
    </row>
    <row r="46" spans="1:21" ht="15" customHeight="1" x14ac:dyDescent="0.2">
      <c r="B46" s="37">
        <v>43</v>
      </c>
      <c r="C46" s="101" t="s">
        <v>376</v>
      </c>
      <c r="D46" s="50">
        <v>0.738147</v>
      </c>
      <c r="E46" s="34" t="s">
        <v>337</v>
      </c>
      <c r="F46" s="34" t="s">
        <v>447</v>
      </c>
      <c r="G46" s="18"/>
      <c r="H46" s="73" t="s">
        <v>93</v>
      </c>
      <c r="I46" s="80" t="s">
        <v>116</v>
      </c>
      <c r="J46" s="147">
        <f>'La Paz 2020'!I16</f>
        <v>0.52588199999999996</v>
      </c>
      <c r="K46" s="82">
        <f>'La Paz 2020'!J16</f>
        <v>34.6</v>
      </c>
      <c r="L46" s="82">
        <f>'La Paz 2020'!K16</f>
        <v>106.8</v>
      </c>
      <c r="M46" s="83">
        <f>'La Paz 2020'!L16</f>
        <v>70.400000000000006</v>
      </c>
      <c r="N46" s="83">
        <f>'La Paz 2020'!M16</f>
        <v>58.3</v>
      </c>
      <c r="O46" s="82">
        <f>'La Paz 2020'!N16</f>
        <v>776</v>
      </c>
      <c r="P46" s="83">
        <f>'La Paz 2020'!O16</f>
        <v>45</v>
      </c>
      <c r="Q46" s="83">
        <f>'La Paz 2020'!P16</f>
        <v>7.2</v>
      </c>
      <c r="R46" s="83">
        <f>'La Paz 2020'!Q16</f>
        <v>44</v>
      </c>
      <c r="S46" s="83">
        <f>'La Paz 2020'!R16</f>
        <v>38.299999999999997</v>
      </c>
      <c r="T46" s="83">
        <f>'La Paz 2020'!S16</f>
        <v>39.4</v>
      </c>
      <c r="U46" s="83">
        <f>'La Paz 2020'!T16</f>
        <v>0.5</v>
      </c>
    </row>
    <row r="47" spans="1:21" ht="15" customHeight="1" x14ac:dyDescent="0.2">
      <c r="B47" s="37">
        <v>44</v>
      </c>
      <c r="C47" s="101" t="s">
        <v>404</v>
      </c>
      <c r="D47" s="50">
        <v>0.73440399999999995</v>
      </c>
      <c r="E47" s="34" t="s">
        <v>395</v>
      </c>
      <c r="F47" s="34" t="s">
        <v>448</v>
      </c>
      <c r="G47" s="18"/>
      <c r="H47" s="127" t="s">
        <v>93</v>
      </c>
      <c r="I47" s="80" t="s">
        <v>117</v>
      </c>
      <c r="J47" s="147">
        <f>'La Paz 2020'!I17</f>
        <v>0.53102499999999997</v>
      </c>
      <c r="K47" s="82">
        <f>'La Paz 2020'!J17</f>
        <v>36.6</v>
      </c>
      <c r="L47" s="82">
        <f>'La Paz 2020'!K17</f>
        <v>76.599999999999994</v>
      </c>
      <c r="M47" s="83">
        <f>'La Paz 2020'!L17</f>
        <v>67.3</v>
      </c>
      <c r="N47" s="83">
        <f>'La Paz 2020'!M17</f>
        <v>100</v>
      </c>
      <c r="O47" s="82">
        <f>'La Paz 2020'!N17</f>
        <v>789</v>
      </c>
      <c r="P47" s="83">
        <f>'La Paz 2020'!O17</f>
        <v>37.5</v>
      </c>
      <c r="Q47" s="83">
        <f>'La Paz 2020'!P17</f>
        <v>7</v>
      </c>
      <c r="R47" s="83">
        <f>'La Paz 2020'!Q17</f>
        <v>27.9</v>
      </c>
      <c r="S47" s="83">
        <f>'La Paz 2020'!R17</f>
        <v>41.4</v>
      </c>
      <c r="T47" s="83">
        <f>'La Paz 2020'!S17</f>
        <v>25.3</v>
      </c>
      <c r="U47" s="83">
        <f>'La Paz 2020'!T17</f>
        <v>0.3</v>
      </c>
    </row>
    <row r="48" spans="1:21" ht="15" customHeight="1" x14ac:dyDescent="0.2">
      <c r="B48" s="37">
        <v>45</v>
      </c>
      <c r="C48" s="101" t="s">
        <v>425</v>
      </c>
      <c r="D48" s="50">
        <v>0.733815</v>
      </c>
      <c r="E48" s="34" t="s">
        <v>421</v>
      </c>
      <c r="F48" s="34" t="s">
        <v>449</v>
      </c>
      <c r="G48" s="18"/>
      <c r="H48" s="128" t="s">
        <v>93</v>
      </c>
      <c r="I48" s="80" t="s">
        <v>118</v>
      </c>
      <c r="J48" s="147">
        <f>'La Paz 2020'!I18</f>
        <v>0.55530599999999997</v>
      </c>
      <c r="K48" s="82">
        <f>'La Paz 2020'!J18</f>
        <v>34.799999999999997</v>
      </c>
      <c r="L48" s="82">
        <f>'La Paz 2020'!K18</f>
        <v>106.7</v>
      </c>
      <c r="M48" s="83">
        <f>'La Paz 2020'!L18</f>
        <v>78.099999999999994</v>
      </c>
      <c r="N48" s="83">
        <f>'La Paz 2020'!M18</f>
        <v>53.1</v>
      </c>
      <c r="O48" s="82">
        <f>'La Paz 2020'!N18</f>
        <v>797</v>
      </c>
      <c r="P48" s="83">
        <f>'La Paz 2020'!O18</f>
        <v>69.8</v>
      </c>
      <c r="Q48" s="83">
        <f>'La Paz 2020'!P18</f>
        <v>6.3</v>
      </c>
      <c r="R48" s="83">
        <f>'La Paz 2020'!Q18</f>
        <v>45.4</v>
      </c>
      <c r="S48" s="83">
        <f>'La Paz 2020'!R18</f>
        <v>27.5</v>
      </c>
      <c r="T48" s="83">
        <f>'La Paz 2020'!S18</f>
        <v>64.099999999999994</v>
      </c>
      <c r="U48" s="83">
        <f>'La Paz 2020'!T18</f>
        <v>0.1</v>
      </c>
    </row>
    <row r="49" spans="2:21" ht="15" customHeight="1" x14ac:dyDescent="0.2">
      <c r="B49" s="37">
        <v>46</v>
      </c>
      <c r="C49" s="101" t="s">
        <v>324</v>
      </c>
      <c r="D49" s="50">
        <v>0.73267099999999996</v>
      </c>
      <c r="E49" s="34" t="s">
        <v>324</v>
      </c>
      <c r="F49" s="34" t="s">
        <v>325</v>
      </c>
      <c r="G49" s="18"/>
      <c r="H49" s="127" t="s">
        <v>93</v>
      </c>
      <c r="I49" s="80" t="s">
        <v>119</v>
      </c>
      <c r="J49" s="147">
        <f>'La Paz 2020'!I19</f>
        <v>0.42122300000000001</v>
      </c>
      <c r="K49" s="82">
        <f>'La Paz 2020'!J19</f>
        <v>59.6</v>
      </c>
      <c r="L49" s="82">
        <f>'La Paz 2020'!K19</f>
        <v>93.9</v>
      </c>
      <c r="M49" s="83">
        <f>'La Paz 2020'!L19</f>
        <v>84</v>
      </c>
      <c r="N49" s="83">
        <f>'La Paz 2020'!M19</f>
        <v>64</v>
      </c>
      <c r="O49" s="82">
        <f>'La Paz 2020'!N19</f>
        <v>763</v>
      </c>
      <c r="P49" s="83">
        <f>'La Paz 2020'!O19</f>
        <v>39.299999999999997</v>
      </c>
      <c r="Q49" s="83">
        <f>'La Paz 2020'!P19</f>
        <v>7.3</v>
      </c>
      <c r="R49" s="83">
        <f>'La Paz 2020'!Q19</f>
        <v>43</v>
      </c>
      <c r="S49" s="83">
        <f>'La Paz 2020'!R19</f>
        <v>24.4</v>
      </c>
      <c r="T49" s="83">
        <f>'La Paz 2020'!S19</f>
        <v>43.7</v>
      </c>
      <c r="U49" s="83">
        <f>'La Paz 2020'!T19</f>
        <v>0.1</v>
      </c>
    </row>
    <row r="50" spans="2:21" ht="15" customHeight="1" x14ac:dyDescent="0.2">
      <c r="B50" s="37">
        <v>47</v>
      </c>
      <c r="C50" s="101" t="s">
        <v>326</v>
      </c>
      <c r="D50" s="50">
        <v>0.73241699999999998</v>
      </c>
      <c r="E50" s="34" t="s">
        <v>326</v>
      </c>
      <c r="F50" s="34" t="s">
        <v>325</v>
      </c>
      <c r="G50" s="18"/>
      <c r="H50" s="128" t="s">
        <v>94</v>
      </c>
      <c r="I50" s="80" t="s">
        <v>120</v>
      </c>
      <c r="J50" s="147">
        <f>'La Paz 2020'!I20</f>
        <v>0.50598100000000001</v>
      </c>
      <c r="K50" s="82">
        <f>'La Paz 2020'!J20</f>
        <v>43.2</v>
      </c>
      <c r="L50" s="82">
        <f>'La Paz 2020'!K20</f>
        <v>127.6</v>
      </c>
      <c r="M50" s="83">
        <f>'La Paz 2020'!L20</f>
        <v>86</v>
      </c>
      <c r="N50" s="83">
        <f>'La Paz 2020'!M20</f>
        <v>69.099999999999994</v>
      </c>
      <c r="O50" s="82">
        <f>'La Paz 2020'!N20</f>
        <v>742</v>
      </c>
      <c r="P50" s="83">
        <f>'La Paz 2020'!O20</f>
        <v>27.7</v>
      </c>
      <c r="Q50" s="83">
        <f>'La Paz 2020'!P20</f>
        <v>8.6999999999999993</v>
      </c>
      <c r="R50" s="83">
        <f>'La Paz 2020'!Q20</f>
        <v>68.7</v>
      </c>
      <c r="S50" s="83">
        <f>'La Paz 2020'!R20</f>
        <v>9.1999999999999993</v>
      </c>
      <c r="T50" s="83">
        <f>'La Paz 2020'!S20</f>
        <v>48.3</v>
      </c>
      <c r="U50" s="83">
        <f>'La Paz 2020'!T20</f>
        <v>0.2</v>
      </c>
    </row>
    <row r="51" spans="2:21" ht="15" customHeight="1" x14ac:dyDescent="0.2">
      <c r="B51" s="37">
        <v>48</v>
      </c>
      <c r="C51" s="101" t="s">
        <v>409</v>
      </c>
      <c r="D51" s="50">
        <v>0.73169899999999999</v>
      </c>
      <c r="E51" s="34" t="s">
        <v>398</v>
      </c>
      <c r="F51" s="34" t="s">
        <v>448</v>
      </c>
      <c r="G51" s="18"/>
      <c r="H51" s="128" t="s">
        <v>93</v>
      </c>
      <c r="I51" s="80" t="s">
        <v>121</v>
      </c>
      <c r="J51" s="147">
        <f>'La Paz 2020'!I21</f>
        <v>0.57249799999999995</v>
      </c>
      <c r="K51" s="82">
        <f>'La Paz 2020'!J21</f>
        <v>34.700000000000003</v>
      </c>
      <c r="L51" s="82">
        <f>'La Paz 2020'!K21</f>
        <v>261.5</v>
      </c>
      <c r="M51" s="83">
        <f>'La Paz 2020'!L21</f>
        <v>100</v>
      </c>
      <c r="N51" s="83">
        <f>'La Paz 2020'!M21</f>
        <v>62.5</v>
      </c>
      <c r="O51" s="82">
        <f>'La Paz 2020'!N21</f>
        <v>721</v>
      </c>
      <c r="P51" s="83">
        <f>'La Paz 2020'!O21</f>
        <v>45.1</v>
      </c>
      <c r="Q51" s="83">
        <f>'La Paz 2020'!P21</f>
        <v>8.3000000000000007</v>
      </c>
      <c r="R51" s="83">
        <f>'La Paz 2020'!Q21</f>
        <v>39.5</v>
      </c>
      <c r="S51" s="83">
        <f>'La Paz 2020'!R21</f>
        <v>45.2</v>
      </c>
      <c r="T51" s="83">
        <f>'La Paz 2020'!S21</f>
        <v>64.7</v>
      </c>
      <c r="U51" s="83">
        <f>'La Paz 2020'!T21</f>
        <v>0</v>
      </c>
    </row>
    <row r="52" spans="2:21" ht="15" customHeight="1" x14ac:dyDescent="0.2">
      <c r="B52" s="37">
        <v>49</v>
      </c>
      <c r="C52" s="101" t="s">
        <v>222</v>
      </c>
      <c r="D52" s="50">
        <v>0.73050599999999999</v>
      </c>
      <c r="E52" s="34" t="s">
        <v>194</v>
      </c>
      <c r="F52" s="34" t="s">
        <v>204</v>
      </c>
      <c r="G52" s="18"/>
      <c r="H52" s="73" t="s">
        <v>95</v>
      </c>
      <c r="I52" s="80" t="s">
        <v>122</v>
      </c>
      <c r="J52" s="147">
        <f>'La Paz 2020'!I22</f>
        <v>0.37867200000000001</v>
      </c>
      <c r="K52" s="82">
        <f>'La Paz 2020'!J22</f>
        <v>40.6</v>
      </c>
      <c r="L52" s="82">
        <f>'La Paz 2020'!K22</f>
        <v>77.900000000000006</v>
      </c>
      <c r="M52" s="83">
        <f>'La Paz 2020'!L22</f>
        <v>65.5</v>
      </c>
      <c r="N52" s="83">
        <f>'La Paz 2020'!M22</f>
        <v>30.9</v>
      </c>
      <c r="O52" s="82">
        <f>'La Paz 2020'!N22</f>
        <v>856</v>
      </c>
      <c r="P52" s="83">
        <f>'La Paz 2020'!O22</f>
        <v>40</v>
      </c>
      <c r="Q52" s="83">
        <f>'La Paz 2020'!P22</f>
        <v>6</v>
      </c>
      <c r="R52" s="83">
        <f>'La Paz 2020'!Q22</f>
        <v>15.5</v>
      </c>
      <c r="S52" s="83">
        <f>'La Paz 2020'!R22</f>
        <v>12.4</v>
      </c>
      <c r="T52" s="83">
        <f>'La Paz 2020'!S22</f>
        <v>18.8</v>
      </c>
      <c r="U52" s="83">
        <f>'La Paz 2020'!T22</f>
        <v>0.2</v>
      </c>
    </row>
    <row r="53" spans="2:21" ht="15" customHeight="1" x14ac:dyDescent="0.2">
      <c r="B53" s="37">
        <v>50</v>
      </c>
      <c r="C53" s="101" t="s">
        <v>26</v>
      </c>
      <c r="D53" s="50">
        <v>0.72739200000000004</v>
      </c>
      <c r="E53" s="34" t="s">
        <v>87</v>
      </c>
      <c r="F53" s="34" t="s">
        <v>446</v>
      </c>
      <c r="G53" s="18"/>
      <c r="H53" s="127" t="s">
        <v>96</v>
      </c>
      <c r="I53" s="80" t="s">
        <v>123</v>
      </c>
      <c r="J53" s="147">
        <f>'La Paz 2020'!I23</f>
        <v>0.51350700000000005</v>
      </c>
      <c r="K53" s="82">
        <f>'La Paz 2020'!J23</f>
        <v>38.700000000000003</v>
      </c>
      <c r="L53" s="82">
        <f>'La Paz 2020'!K23</f>
        <v>76.7</v>
      </c>
      <c r="M53" s="83">
        <f>'La Paz 2020'!L23</f>
        <v>73.2</v>
      </c>
      <c r="N53" s="83">
        <f>'La Paz 2020'!M23</f>
        <v>44.6</v>
      </c>
      <c r="O53" s="82">
        <f>'La Paz 2020'!N23</f>
        <v>838</v>
      </c>
      <c r="P53" s="83">
        <f>'La Paz 2020'!O23</f>
        <v>56</v>
      </c>
      <c r="Q53" s="83">
        <f>'La Paz 2020'!P23</f>
        <v>5.3</v>
      </c>
      <c r="R53" s="83">
        <f>'La Paz 2020'!Q23</f>
        <v>63.9</v>
      </c>
      <c r="S53" s="83">
        <f>'La Paz 2020'!R23</f>
        <v>15.8</v>
      </c>
      <c r="T53" s="83">
        <f>'La Paz 2020'!S23</f>
        <v>62.6</v>
      </c>
      <c r="U53" s="83">
        <f>'La Paz 2020'!T23</f>
        <v>0.4</v>
      </c>
    </row>
    <row r="54" spans="2:21" ht="15" customHeight="1" x14ac:dyDescent="0.2">
      <c r="B54" s="37">
        <v>51</v>
      </c>
      <c r="C54" s="101" t="s">
        <v>363</v>
      </c>
      <c r="D54" s="50">
        <v>0.724491</v>
      </c>
      <c r="E54" s="34" t="s">
        <v>334</v>
      </c>
      <c r="F54" s="34" t="s">
        <v>447</v>
      </c>
      <c r="G54" s="18"/>
      <c r="H54" s="128" t="s">
        <v>96</v>
      </c>
      <c r="I54" s="80" t="s">
        <v>124</v>
      </c>
      <c r="J54" s="147">
        <f>'La Paz 2020'!I24</f>
        <v>0.58403700000000003</v>
      </c>
      <c r="K54" s="82">
        <f>'La Paz 2020'!J24</f>
        <v>37.9</v>
      </c>
      <c r="L54" s="82">
        <f>'La Paz 2020'!K24</f>
        <v>96</v>
      </c>
      <c r="M54" s="83">
        <f>'La Paz 2020'!L24</f>
        <v>97.1</v>
      </c>
      <c r="N54" s="83">
        <f>'La Paz 2020'!M24</f>
        <v>69.400000000000006</v>
      </c>
      <c r="O54" s="82">
        <f>'La Paz 2020'!N24</f>
        <v>786</v>
      </c>
      <c r="P54" s="83">
        <f>'La Paz 2020'!O24</f>
        <v>58.6</v>
      </c>
      <c r="Q54" s="83">
        <f>'La Paz 2020'!P24</f>
        <v>4.8</v>
      </c>
      <c r="R54" s="83">
        <f>'La Paz 2020'!Q24</f>
        <v>56.3</v>
      </c>
      <c r="S54" s="83">
        <f>'La Paz 2020'!R24</f>
        <v>29.8</v>
      </c>
      <c r="T54" s="83">
        <f>'La Paz 2020'!S24</f>
        <v>81.2</v>
      </c>
      <c r="U54" s="83">
        <f>'La Paz 2020'!T24</f>
        <v>0.6</v>
      </c>
    </row>
    <row r="55" spans="2:21" ht="15" customHeight="1" x14ac:dyDescent="0.2">
      <c r="B55" s="37">
        <v>52</v>
      </c>
      <c r="C55" s="101" t="s">
        <v>198</v>
      </c>
      <c r="D55" s="50">
        <v>0.72312399999999999</v>
      </c>
      <c r="E55" s="34" t="s">
        <v>198</v>
      </c>
      <c r="F55" s="34" t="s">
        <v>204</v>
      </c>
      <c r="G55" s="18"/>
      <c r="H55" s="128" t="s">
        <v>96</v>
      </c>
      <c r="I55" s="80" t="s">
        <v>125</v>
      </c>
      <c r="J55" s="147">
        <f>'La Paz 2020'!I25</f>
        <v>0.57291099999999995</v>
      </c>
      <c r="K55" s="82">
        <f>'La Paz 2020'!J25</f>
        <v>30.8</v>
      </c>
      <c r="L55" s="82">
        <f>'La Paz 2020'!K25</f>
        <v>149.5</v>
      </c>
      <c r="M55" s="83">
        <f>'La Paz 2020'!L25</f>
        <v>84.5</v>
      </c>
      <c r="N55" s="83">
        <f>'La Paz 2020'!M25</f>
        <v>45.4</v>
      </c>
      <c r="O55" s="82">
        <f>'La Paz 2020'!N25</f>
        <v>857</v>
      </c>
      <c r="P55" s="83">
        <f>'La Paz 2020'!O25</f>
        <v>66.3</v>
      </c>
      <c r="Q55" s="83">
        <f>'La Paz 2020'!P25</f>
        <v>5.8</v>
      </c>
      <c r="R55" s="83">
        <f>'La Paz 2020'!Q25</f>
        <v>58.3</v>
      </c>
      <c r="S55" s="83">
        <f>'La Paz 2020'!R25</f>
        <v>21.8</v>
      </c>
      <c r="T55" s="83">
        <f>'La Paz 2020'!S25</f>
        <v>71.8</v>
      </c>
      <c r="U55" s="83">
        <f>'La Paz 2020'!T25</f>
        <v>0.5</v>
      </c>
    </row>
    <row r="56" spans="2:21" ht="15" customHeight="1" x14ac:dyDescent="0.2">
      <c r="B56" s="37">
        <v>53</v>
      </c>
      <c r="C56" s="101" t="s">
        <v>329</v>
      </c>
      <c r="D56" s="50">
        <v>0.72304900000000005</v>
      </c>
      <c r="E56" s="34" t="s">
        <v>329</v>
      </c>
      <c r="F56" s="34" t="s">
        <v>447</v>
      </c>
      <c r="G56" s="18"/>
      <c r="H56" s="73" t="s">
        <v>96</v>
      </c>
      <c r="I56" s="80" t="s">
        <v>126</v>
      </c>
      <c r="J56" s="147">
        <f>'La Paz 2020'!I26</f>
        <v>0.48503099999999999</v>
      </c>
      <c r="K56" s="82">
        <f>'La Paz 2020'!J26</f>
        <v>54.4</v>
      </c>
      <c r="L56" s="82">
        <f>'La Paz 2020'!K26</f>
        <v>76</v>
      </c>
      <c r="M56" s="83">
        <f>'La Paz 2020'!L26</f>
        <v>100</v>
      </c>
      <c r="N56" s="83">
        <f>'La Paz 2020'!M26</f>
        <v>49.2</v>
      </c>
      <c r="O56" s="82">
        <f>'La Paz 2020'!N26</f>
        <v>825</v>
      </c>
      <c r="P56" s="83">
        <f>'La Paz 2020'!O26</f>
        <v>60.5</v>
      </c>
      <c r="Q56" s="83">
        <f>'La Paz 2020'!P26</f>
        <v>4.5999999999999996</v>
      </c>
      <c r="R56" s="83">
        <f>'La Paz 2020'!Q26</f>
        <v>71.099999999999994</v>
      </c>
      <c r="S56" s="83">
        <f>'La Paz 2020'!R26</f>
        <v>21.7</v>
      </c>
      <c r="T56" s="83">
        <f>'La Paz 2020'!S26</f>
        <v>59.9</v>
      </c>
      <c r="U56" s="83">
        <f>'La Paz 2020'!T26</f>
        <v>0.2</v>
      </c>
    </row>
    <row r="57" spans="2:21" ht="15" customHeight="1" x14ac:dyDescent="0.2">
      <c r="B57" s="37">
        <v>54</v>
      </c>
      <c r="C57" s="101" t="s">
        <v>137</v>
      </c>
      <c r="D57" s="50">
        <v>0.72159300000000004</v>
      </c>
      <c r="E57" s="34" t="s">
        <v>98</v>
      </c>
      <c r="F57" s="34" t="s">
        <v>57</v>
      </c>
      <c r="G57" s="18"/>
      <c r="H57" s="128" t="s">
        <v>96</v>
      </c>
      <c r="I57" s="80" t="s">
        <v>127</v>
      </c>
      <c r="J57" s="147">
        <f>'La Paz 2020'!I27</f>
        <v>0.46634100000000001</v>
      </c>
      <c r="K57" s="82">
        <f>'La Paz 2020'!J27</f>
        <v>52.6</v>
      </c>
      <c r="L57" s="82">
        <f>'La Paz 2020'!K27</f>
        <v>57.4</v>
      </c>
      <c r="M57" s="83">
        <f>'La Paz 2020'!L27</f>
        <v>80</v>
      </c>
      <c r="N57" s="83">
        <f>'La Paz 2020'!M27</f>
        <v>33.6</v>
      </c>
      <c r="O57" s="82">
        <f>'La Paz 2020'!N27</f>
        <v>817</v>
      </c>
      <c r="P57" s="83">
        <f>'La Paz 2020'!O27</f>
        <v>58.7</v>
      </c>
      <c r="Q57" s="83">
        <f>'La Paz 2020'!P27</f>
        <v>5.8</v>
      </c>
      <c r="R57" s="83">
        <f>'La Paz 2020'!Q27</f>
        <v>71.8</v>
      </c>
      <c r="S57" s="83">
        <f>'La Paz 2020'!R27</f>
        <v>13</v>
      </c>
      <c r="T57" s="83">
        <f>'La Paz 2020'!S27</f>
        <v>70.2</v>
      </c>
      <c r="U57" s="83">
        <f>'La Paz 2020'!T27</f>
        <v>0.2</v>
      </c>
    </row>
    <row r="58" spans="2:21" ht="15" customHeight="1" x14ac:dyDescent="0.2">
      <c r="B58" s="37">
        <v>55</v>
      </c>
      <c r="C58" s="101" t="s">
        <v>410</v>
      </c>
      <c r="D58" s="50">
        <v>0.72022799999999998</v>
      </c>
      <c r="E58" s="34" t="s">
        <v>398</v>
      </c>
      <c r="F58" s="34" t="s">
        <v>448</v>
      </c>
      <c r="G58" s="18"/>
      <c r="H58" s="73" t="s">
        <v>97</v>
      </c>
      <c r="I58" s="80" t="s">
        <v>128</v>
      </c>
      <c r="J58" s="147">
        <f>'La Paz 2020'!I28</f>
        <v>0.56520700000000001</v>
      </c>
      <c r="K58" s="82">
        <f>'La Paz 2020'!J28</f>
        <v>41.1</v>
      </c>
      <c r="L58" s="82">
        <f>'La Paz 2020'!K28</f>
        <v>181.1</v>
      </c>
      <c r="M58" s="83">
        <f>'La Paz 2020'!L28</f>
        <v>91.2</v>
      </c>
      <c r="N58" s="83">
        <f>'La Paz 2020'!M28</f>
        <v>52</v>
      </c>
      <c r="O58" s="82">
        <f>'La Paz 2020'!N28</f>
        <v>831</v>
      </c>
      <c r="P58" s="83">
        <f>'La Paz 2020'!O28</f>
        <v>64</v>
      </c>
      <c r="Q58" s="83">
        <f>'La Paz 2020'!P28</f>
        <v>5.7</v>
      </c>
      <c r="R58" s="83">
        <f>'La Paz 2020'!Q28</f>
        <v>70.599999999999994</v>
      </c>
      <c r="S58" s="83">
        <f>'La Paz 2020'!R28</f>
        <v>29.6</v>
      </c>
      <c r="T58" s="83">
        <f>'La Paz 2020'!S28</f>
        <v>79.3</v>
      </c>
      <c r="U58" s="83">
        <f>'La Paz 2020'!T28</f>
        <v>0.4</v>
      </c>
    </row>
    <row r="59" spans="2:21" ht="15" customHeight="1" x14ac:dyDescent="0.2">
      <c r="B59" s="37">
        <v>56</v>
      </c>
      <c r="C59" s="101" t="s">
        <v>261</v>
      </c>
      <c r="D59" s="50">
        <v>0.71911099999999994</v>
      </c>
      <c r="E59" s="34" t="s">
        <v>244</v>
      </c>
      <c r="F59" s="34" t="s">
        <v>245</v>
      </c>
      <c r="G59" s="18"/>
      <c r="H59" s="127" t="s">
        <v>97</v>
      </c>
      <c r="I59" s="80" t="s">
        <v>129</v>
      </c>
      <c r="J59" s="147">
        <f>'La Paz 2020'!I29</f>
        <v>0.58208000000000004</v>
      </c>
      <c r="K59" s="82">
        <f>'La Paz 2020'!J29</f>
        <v>39.4</v>
      </c>
      <c r="L59" s="82">
        <f>'La Paz 2020'!K29</f>
        <v>137</v>
      </c>
      <c r="M59" s="83">
        <f>'La Paz 2020'!L29</f>
        <v>81.099999999999994</v>
      </c>
      <c r="N59" s="83">
        <f>'La Paz 2020'!M29</f>
        <v>55.9</v>
      </c>
      <c r="O59" s="82">
        <f>'La Paz 2020'!N29</f>
        <v>788</v>
      </c>
      <c r="P59" s="83">
        <f>'La Paz 2020'!O29</f>
        <v>80</v>
      </c>
      <c r="Q59" s="83">
        <f>'La Paz 2020'!P29</f>
        <v>4.9000000000000004</v>
      </c>
      <c r="R59" s="83">
        <f>'La Paz 2020'!Q29</f>
        <v>63.9</v>
      </c>
      <c r="S59" s="83">
        <f>'La Paz 2020'!R29</f>
        <v>37.1</v>
      </c>
      <c r="T59" s="83">
        <f>'La Paz 2020'!S29</f>
        <v>77.599999999999994</v>
      </c>
      <c r="U59" s="83">
        <f>'La Paz 2020'!T29</f>
        <v>0.3</v>
      </c>
    </row>
    <row r="60" spans="2:21" ht="15" customHeight="1" x14ac:dyDescent="0.2">
      <c r="B60" s="37">
        <v>57</v>
      </c>
      <c r="C60" s="101" t="s">
        <v>227</v>
      </c>
      <c r="D60" s="50">
        <v>0.71844300000000005</v>
      </c>
      <c r="E60" s="34" t="s">
        <v>202</v>
      </c>
      <c r="F60" s="34" t="s">
        <v>204</v>
      </c>
      <c r="G60" s="18"/>
      <c r="H60" s="127" t="s">
        <v>97</v>
      </c>
      <c r="I60" s="80" t="s">
        <v>130</v>
      </c>
      <c r="J60" s="147">
        <f>'La Paz 2020'!I30</f>
        <v>0.60555700000000001</v>
      </c>
      <c r="K60" s="82">
        <f>'La Paz 2020'!J30</f>
        <v>30.7</v>
      </c>
      <c r="L60" s="82">
        <f>'La Paz 2020'!K30</f>
        <v>372.5</v>
      </c>
      <c r="M60" s="83">
        <f>'La Paz 2020'!L30</f>
        <v>100</v>
      </c>
      <c r="N60" s="83">
        <f>'La Paz 2020'!M30</f>
        <v>60</v>
      </c>
      <c r="O60" s="82">
        <f>'La Paz 2020'!N30</f>
        <v>775</v>
      </c>
      <c r="P60" s="83">
        <f>'La Paz 2020'!O30</f>
        <v>68.5</v>
      </c>
      <c r="Q60" s="83">
        <f>'La Paz 2020'!P30</f>
        <v>5.3</v>
      </c>
      <c r="R60" s="83">
        <f>'La Paz 2020'!Q30</f>
        <v>74.099999999999994</v>
      </c>
      <c r="S60" s="83">
        <f>'La Paz 2020'!R30</f>
        <v>18.600000000000001</v>
      </c>
      <c r="T60" s="83">
        <f>'La Paz 2020'!S30</f>
        <v>84.5</v>
      </c>
      <c r="U60" s="83">
        <f>'La Paz 2020'!T30</f>
        <v>0.2</v>
      </c>
    </row>
    <row r="61" spans="2:21" ht="15" customHeight="1" x14ac:dyDescent="0.2">
      <c r="B61" s="37">
        <v>58</v>
      </c>
      <c r="C61" s="101" t="s">
        <v>347</v>
      </c>
      <c r="D61" s="50">
        <v>0.71808899999999998</v>
      </c>
      <c r="E61" s="34" t="s">
        <v>328</v>
      </c>
      <c r="F61" s="34" t="s">
        <v>447</v>
      </c>
      <c r="G61" s="18"/>
      <c r="H61" s="127" t="s">
        <v>92</v>
      </c>
      <c r="I61" s="80" t="s">
        <v>131</v>
      </c>
      <c r="J61" s="147">
        <f>'La Paz 2020'!I31</f>
        <v>0.62236499999999995</v>
      </c>
      <c r="K61" s="82">
        <f>'La Paz 2020'!J31</f>
        <v>33.9</v>
      </c>
      <c r="L61" s="82">
        <f>'La Paz 2020'!K31</f>
        <v>190.4</v>
      </c>
      <c r="M61" s="83">
        <f>'La Paz 2020'!L31</f>
        <v>100</v>
      </c>
      <c r="N61" s="83">
        <f>'La Paz 2020'!M31</f>
        <v>72.3</v>
      </c>
      <c r="O61" s="82">
        <f>'La Paz 2020'!N31</f>
        <v>734</v>
      </c>
      <c r="P61" s="83">
        <f>'La Paz 2020'!O31</f>
        <v>61.7</v>
      </c>
      <c r="Q61" s="83">
        <f>'La Paz 2020'!P31</f>
        <v>6.4</v>
      </c>
      <c r="R61" s="83">
        <f>'La Paz 2020'!Q31</f>
        <v>73.2</v>
      </c>
      <c r="S61" s="83">
        <f>'La Paz 2020'!R31</f>
        <v>35.200000000000003</v>
      </c>
      <c r="T61" s="83">
        <f>'La Paz 2020'!S31</f>
        <v>65.900000000000006</v>
      </c>
      <c r="U61" s="83">
        <f>'La Paz 2020'!T31</f>
        <v>0.9</v>
      </c>
    </row>
    <row r="62" spans="2:21" ht="15" customHeight="1" x14ac:dyDescent="0.2">
      <c r="B62" s="37">
        <v>59</v>
      </c>
      <c r="C62" s="101" t="s">
        <v>379</v>
      </c>
      <c r="D62" s="50">
        <v>0.71773500000000001</v>
      </c>
      <c r="E62" s="34" t="s">
        <v>337</v>
      </c>
      <c r="F62" s="34" t="s">
        <v>447</v>
      </c>
      <c r="G62" s="18"/>
      <c r="H62" s="127" t="s">
        <v>98</v>
      </c>
      <c r="I62" s="80" t="s">
        <v>132</v>
      </c>
      <c r="J62" s="147">
        <f>'La Paz 2020'!I32</f>
        <v>0.70529200000000003</v>
      </c>
      <c r="K62" s="82">
        <f>'La Paz 2020'!J32</f>
        <v>26.8</v>
      </c>
      <c r="L62" s="82">
        <f>'La Paz 2020'!K32</f>
        <v>206.9</v>
      </c>
      <c r="M62" s="83">
        <f>'La Paz 2020'!L32</f>
        <v>66.8</v>
      </c>
      <c r="N62" s="83">
        <f>'La Paz 2020'!M32</f>
        <v>100</v>
      </c>
      <c r="O62" s="82">
        <f>'La Paz 2020'!N32</f>
        <v>753</v>
      </c>
      <c r="P62" s="83">
        <f>'La Paz 2020'!O32</f>
        <v>86.9</v>
      </c>
      <c r="Q62" s="83">
        <f>'La Paz 2020'!P32</f>
        <v>7.7</v>
      </c>
      <c r="R62" s="83">
        <f>'La Paz 2020'!Q32</f>
        <v>74.3</v>
      </c>
      <c r="S62" s="83">
        <f>'La Paz 2020'!R32</f>
        <v>41.6</v>
      </c>
      <c r="T62" s="83">
        <f>'La Paz 2020'!S32</f>
        <v>72.599999999999994</v>
      </c>
      <c r="U62" s="83">
        <f>'La Paz 2020'!T32</f>
        <v>0.5</v>
      </c>
    </row>
    <row r="63" spans="2:21" ht="15" customHeight="1" x14ac:dyDescent="0.2">
      <c r="B63" s="37">
        <v>60</v>
      </c>
      <c r="C63" s="101" t="s">
        <v>141</v>
      </c>
      <c r="D63" s="50">
        <v>0.71749300000000005</v>
      </c>
      <c r="E63" s="34" t="s">
        <v>91</v>
      </c>
      <c r="F63" s="34" t="s">
        <v>57</v>
      </c>
      <c r="G63" s="18"/>
      <c r="H63" s="128" t="s">
        <v>92</v>
      </c>
      <c r="I63" s="80" t="s">
        <v>133</v>
      </c>
      <c r="J63" s="147">
        <f>'La Paz 2020'!I33</f>
        <v>0.68700899999999998</v>
      </c>
      <c r="K63" s="82">
        <f>'La Paz 2020'!J33</f>
        <v>20.100000000000001</v>
      </c>
      <c r="L63" s="82">
        <f>'La Paz 2020'!K33</f>
        <v>280.39999999999998</v>
      </c>
      <c r="M63" s="83">
        <f>'La Paz 2020'!L33</f>
        <v>97.6</v>
      </c>
      <c r="N63" s="83">
        <f>'La Paz 2020'!M33</f>
        <v>89.2</v>
      </c>
      <c r="O63" s="82">
        <f>'La Paz 2020'!N33</f>
        <v>753</v>
      </c>
      <c r="P63" s="83">
        <f>'La Paz 2020'!O33</f>
        <v>73.3</v>
      </c>
      <c r="Q63" s="83">
        <f>'La Paz 2020'!P33</f>
        <v>7</v>
      </c>
      <c r="R63" s="83">
        <f>'La Paz 2020'!Q33</f>
        <v>69.099999999999994</v>
      </c>
      <c r="S63" s="83">
        <f>'La Paz 2020'!R33</f>
        <v>34.6</v>
      </c>
      <c r="T63" s="83">
        <f>'La Paz 2020'!S33</f>
        <v>50</v>
      </c>
      <c r="U63" s="83">
        <f>'La Paz 2020'!T33</f>
        <v>0.3</v>
      </c>
    </row>
    <row r="64" spans="2:21" ht="15" customHeight="1" x14ac:dyDescent="0.2">
      <c r="B64" s="37">
        <v>61</v>
      </c>
      <c r="C64" s="101" t="s">
        <v>424</v>
      </c>
      <c r="D64" s="50">
        <v>0.71284000000000003</v>
      </c>
      <c r="E64" s="34" t="s">
        <v>421</v>
      </c>
      <c r="F64" s="34" t="s">
        <v>449</v>
      </c>
      <c r="G64" s="18"/>
      <c r="H64" s="73" t="s">
        <v>92</v>
      </c>
      <c r="I64" s="80" t="s">
        <v>134</v>
      </c>
      <c r="J64" s="147">
        <f>'La Paz 2020'!I34</f>
        <v>0.60070900000000005</v>
      </c>
      <c r="K64" s="82">
        <f>'La Paz 2020'!J34</f>
        <v>41.8</v>
      </c>
      <c r="L64" s="82">
        <f>'La Paz 2020'!K34</f>
        <v>468</v>
      </c>
      <c r="M64" s="83">
        <f>'La Paz 2020'!L34</f>
        <v>100</v>
      </c>
      <c r="N64" s="83">
        <f>'La Paz 2020'!M34</f>
        <v>100</v>
      </c>
      <c r="O64" s="82">
        <f>'La Paz 2020'!N34</f>
        <v>828</v>
      </c>
      <c r="P64" s="83">
        <f>'La Paz 2020'!O34</f>
        <v>82</v>
      </c>
      <c r="Q64" s="83">
        <f>'La Paz 2020'!P34</f>
        <v>5.6</v>
      </c>
      <c r="R64" s="83">
        <f>'La Paz 2020'!Q34</f>
        <v>74.2</v>
      </c>
      <c r="S64" s="83">
        <f>'La Paz 2020'!R34</f>
        <v>35</v>
      </c>
      <c r="T64" s="83">
        <f>'La Paz 2020'!S34</f>
        <v>49</v>
      </c>
      <c r="U64" s="83">
        <f>'La Paz 2020'!T34</f>
        <v>0.1</v>
      </c>
    </row>
    <row r="65" spans="2:21" ht="15" customHeight="1" x14ac:dyDescent="0.2">
      <c r="B65" s="37">
        <v>62</v>
      </c>
      <c r="C65" s="101" t="s">
        <v>389</v>
      </c>
      <c r="D65" s="50">
        <v>0.71260400000000002</v>
      </c>
      <c r="E65" s="34" t="s">
        <v>340</v>
      </c>
      <c r="F65" s="34" t="s">
        <v>447</v>
      </c>
      <c r="G65" s="18"/>
      <c r="H65" s="127" t="s">
        <v>92</v>
      </c>
      <c r="I65" s="80" t="s">
        <v>135</v>
      </c>
      <c r="J65" s="147">
        <f>'La Paz 2020'!I35</f>
        <v>0.51730799999999999</v>
      </c>
      <c r="K65" s="82">
        <f>'La Paz 2020'!J35</f>
        <v>31</v>
      </c>
      <c r="L65" s="82">
        <f>'La Paz 2020'!K35</f>
        <v>92.1</v>
      </c>
      <c r="M65" s="83">
        <f>'La Paz 2020'!L35</f>
        <v>25.6</v>
      </c>
      <c r="N65" s="83">
        <f>'La Paz 2020'!M35</f>
        <v>20.9</v>
      </c>
      <c r="O65" s="82">
        <f>'La Paz 2020'!N35</f>
        <v>756</v>
      </c>
      <c r="P65" s="83">
        <f>'La Paz 2020'!O35</f>
        <v>30.4</v>
      </c>
      <c r="Q65" s="83">
        <f>'La Paz 2020'!P35</f>
        <v>6.4</v>
      </c>
      <c r="R65" s="83">
        <f>'La Paz 2020'!Q35</f>
        <v>77.900000000000006</v>
      </c>
      <c r="S65" s="83">
        <f>'La Paz 2020'!R35</f>
        <v>28.1</v>
      </c>
      <c r="T65" s="83">
        <f>'La Paz 2020'!S35</f>
        <v>93</v>
      </c>
      <c r="U65" s="83">
        <f>'La Paz 2020'!T35</f>
        <v>0.1</v>
      </c>
    </row>
    <row r="66" spans="2:21" ht="15" customHeight="1" x14ac:dyDescent="0.2">
      <c r="B66" s="37">
        <v>63</v>
      </c>
      <c r="C66" s="101" t="s">
        <v>195</v>
      </c>
      <c r="D66" s="50">
        <v>0.71251699999999996</v>
      </c>
      <c r="E66" s="34" t="s">
        <v>195</v>
      </c>
      <c r="F66" s="34" t="s">
        <v>204</v>
      </c>
      <c r="G66" s="18"/>
      <c r="H66" s="127" t="s">
        <v>98</v>
      </c>
      <c r="I66" s="80" t="s">
        <v>136</v>
      </c>
      <c r="J66" s="147">
        <f>'La Paz 2020'!I36</f>
        <v>0.62059399999999998</v>
      </c>
      <c r="K66" s="82">
        <f>'La Paz 2020'!J36</f>
        <v>33.700000000000003</v>
      </c>
      <c r="L66" s="82">
        <f>'La Paz 2020'!K36</f>
        <v>301</v>
      </c>
      <c r="M66" s="83">
        <f>'La Paz 2020'!L36</f>
        <v>52.6</v>
      </c>
      <c r="N66" s="83">
        <f>'La Paz 2020'!M36</f>
        <v>81.900000000000006</v>
      </c>
      <c r="O66" s="82">
        <f>'La Paz 2020'!N36</f>
        <v>774</v>
      </c>
      <c r="P66" s="83">
        <f>'La Paz 2020'!O36</f>
        <v>65.8</v>
      </c>
      <c r="Q66" s="83">
        <f>'La Paz 2020'!P36</f>
        <v>8</v>
      </c>
      <c r="R66" s="83">
        <f>'La Paz 2020'!Q36</f>
        <v>91.8</v>
      </c>
      <c r="S66" s="83">
        <f>'La Paz 2020'!R36</f>
        <v>29.3</v>
      </c>
      <c r="T66" s="83">
        <f>'La Paz 2020'!S36</f>
        <v>69.2</v>
      </c>
      <c r="U66" s="83">
        <f>'La Paz 2020'!T36</f>
        <v>0.4</v>
      </c>
    </row>
    <row r="67" spans="2:21" ht="15" customHeight="1" x14ac:dyDescent="0.2">
      <c r="B67" s="37">
        <v>64</v>
      </c>
      <c r="C67" s="101" t="s">
        <v>411</v>
      </c>
      <c r="D67" s="50">
        <v>0.71032600000000001</v>
      </c>
      <c r="E67" s="34" t="s">
        <v>400</v>
      </c>
      <c r="F67" s="34" t="s">
        <v>448</v>
      </c>
      <c r="G67" s="18"/>
      <c r="H67" s="127" t="s">
        <v>98</v>
      </c>
      <c r="I67" s="80" t="s">
        <v>137</v>
      </c>
      <c r="J67" s="147">
        <f>'La Paz 2020'!I37</f>
        <v>0.72159300000000004</v>
      </c>
      <c r="K67" s="82">
        <f>'La Paz 2020'!J37</f>
        <v>28.8</v>
      </c>
      <c r="L67" s="82">
        <f>'La Paz 2020'!K37</f>
        <v>429.3</v>
      </c>
      <c r="M67" s="83">
        <f>'La Paz 2020'!L37</f>
        <v>100</v>
      </c>
      <c r="N67" s="83">
        <f>'La Paz 2020'!M37</f>
        <v>90.7</v>
      </c>
      <c r="O67" s="82">
        <f>'La Paz 2020'!N37</f>
        <v>757</v>
      </c>
      <c r="P67" s="83">
        <f>'La Paz 2020'!O37</f>
        <v>100</v>
      </c>
      <c r="Q67" s="83">
        <f>'La Paz 2020'!P37</f>
        <v>7.8</v>
      </c>
      <c r="R67" s="83">
        <f>'La Paz 2020'!Q37</f>
        <v>93</v>
      </c>
      <c r="S67" s="83">
        <f>'La Paz 2020'!R37</f>
        <v>23.4</v>
      </c>
      <c r="T67" s="83">
        <f>'La Paz 2020'!S37</f>
        <v>90.2</v>
      </c>
      <c r="U67" s="83">
        <f>'La Paz 2020'!T37</f>
        <v>0.5</v>
      </c>
    </row>
    <row r="68" spans="2:21" ht="15" customHeight="1" x14ac:dyDescent="0.2">
      <c r="B68" s="37">
        <v>65</v>
      </c>
      <c r="C68" s="101" t="s">
        <v>197</v>
      </c>
      <c r="D68" s="50">
        <v>0.70960400000000001</v>
      </c>
      <c r="E68" s="34" t="s">
        <v>197</v>
      </c>
      <c r="F68" s="34" t="s">
        <v>204</v>
      </c>
      <c r="G68" s="18"/>
      <c r="H68" s="128" t="s">
        <v>98</v>
      </c>
      <c r="I68" s="80" t="s">
        <v>138</v>
      </c>
      <c r="J68" s="147">
        <f>'La Paz 2020'!I38</f>
        <v>0.63407999999999998</v>
      </c>
      <c r="K68" s="82">
        <f>'La Paz 2020'!J38</f>
        <v>27.3</v>
      </c>
      <c r="L68" s="82">
        <f>'La Paz 2020'!K38</f>
        <v>385.5</v>
      </c>
      <c r="M68" s="83">
        <f>'La Paz 2020'!L38</f>
        <v>78.7</v>
      </c>
      <c r="N68" s="83">
        <f>'La Paz 2020'!M38</f>
        <v>77.2</v>
      </c>
      <c r="O68" s="82">
        <f>'La Paz 2020'!N38</f>
        <v>771</v>
      </c>
      <c r="P68" s="83">
        <f>'La Paz 2020'!O38</f>
        <v>84</v>
      </c>
      <c r="Q68" s="83">
        <f>'La Paz 2020'!P38</f>
        <v>7.6</v>
      </c>
      <c r="R68" s="83">
        <f>'La Paz 2020'!Q38</f>
        <v>52.9</v>
      </c>
      <c r="S68" s="83">
        <f>'La Paz 2020'!R38</f>
        <v>46.6</v>
      </c>
      <c r="T68" s="83">
        <f>'La Paz 2020'!S38</f>
        <v>52.8</v>
      </c>
      <c r="U68" s="83">
        <f>'La Paz 2020'!T38</f>
        <v>0.3</v>
      </c>
    </row>
    <row r="69" spans="2:21" ht="15" customHeight="1" x14ac:dyDescent="0.2">
      <c r="B69" s="37">
        <v>66</v>
      </c>
      <c r="C69" s="101" t="s">
        <v>348</v>
      </c>
      <c r="D69" s="50">
        <v>0.70819500000000002</v>
      </c>
      <c r="E69" s="34" t="s">
        <v>329</v>
      </c>
      <c r="F69" s="34" t="s">
        <v>447</v>
      </c>
      <c r="G69" s="18"/>
      <c r="H69" s="128" t="s">
        <v>97</v>
      </c>
      <c r="I69" s="80" t="s">
        <v>139</v>
      </c>
      <c r="J69" s="147">
        <f>'La Paz 2020'!I39</f>
        <v>0.64841300000000002</v>
      </c>
      <c r="K69" s="82">
        <f>'La Paz 2020'!J39</f>
        <v>30</v>
      </c>
      <c r="L69" s="82">
        <f>'La Paz 2020'!K39</f>
        <v>388.7</v>
      </c>
      <c r="M69" s="83">
        <f>'La Paz 2020'!L39</f>
        <v>100</v>
      </c>
      <c r="N69" s="83">
        <f>'La Paz 2020'!M39</f>
        <v>72.3</v>
      </c>
      <c r="O69" s="82">
        <f>'La Paz 2020'!N39</f>
        <v>751</v>
      </c>
      <c r="P69" s="83">
        <f>'La Paz 2020'!O39</f>
        <v>87.4</v>
      </c>
      <c r="Q69" s="83">
        <f>'La Paz 2020'!P39</f>
        <v>7.1</v>
      </c>
      <c r="R69" s="83">
        <f>'La Paz 2020'!Q39</f>
        <v>68.7</v>
      </c>
      <c r="S69" s="83">
        <f>'La Paz 2020'!R39</f>
        <v>32.299999999999997</v>
      </c>
      <c r="T69" s="83">
        <f>'La Paz 2020'!S39</f>
        <v>70.3</v>
      </c>
      <c r="U69" s="83">
        <f>'La Paz 2020'!T39</f>
        <v>0.8</v>
      </c>
    </row>
    <row r="70" spans="2:21" ht="15" customHeight="1" x14ac:dyDescent="0.2">
      <c r="B70" s="37">
        <v>67</v>
      </c>
      <c r="C70" s="101" t="s">
        <v>358</v>
      </c>
      <c r="D70" s="50">
        <v>0.70818800000000004</v>
      </c>
      <c r="E70" s="34" t="s">
        <v>333</v>
      </c>
      <c r="F70" s="34" t="s">
        <v>447</v>
      </c>
      <c r="G70" s="18"/>
      <c r="H70" s="73" t="s">
        <v>97</v>
      </c>
      <c r="I70" s="80" t="s">
        <v>140</v>
      </c>
      <c r="J70" s="147">
        <f>'La Paz 2020'!I40</f>
        <v>0.526254</v>
      </c>
      <c r="K70" s="82">
        <f>'La Paz 2020'!J40</f>
        <v>43.4</v>
      </c>
      <c r="L70" s="82">
        <f>'La Paz 2020'!K40</f>
        <v>398.5</v>
      </c>
      <c r="M70" s="83">
        <f>'La Paz 2020'!L40</f>
        <v>96.5</v>
      </c>
      <c r="N70" s="83">
        <f>'La Paz 2020'!M40</f>
        <v>60.5</v>
      </c>
      <c r="O70" s="82">
        <f>'La Paz 2020'!N40</f>
        <v>781</v>
      </c>
      <c r="P70" s="83">
        <f>'La Paz 2020'!O40</f>
        <v>79.2</v>
      </c>
      <c r="Q70" s="83">
        <f>'La Paz 2020'!P40</f>
        <v>6.5</v>
      </c>
      <c r="R70" s="83">
        <f>'La Paz 2020'!Q40</f>
        <v>55.5</v>
      </c>
      <c r="S70" s="83">
        <f>'La Paz 2020'!R40</f>
        <v>37.799999999999997</v>
      </c>
      <c r="T70" s="83">
        <f>'La Paz 2020'!S40</f>
        <v>36.4</v>
      </c>
      <c r="U70" s="83">
        <f>'La Paz 2020'!T40</f>
        <v>0.2</v>
      </c>
    </row>
    <row r="71" spans="2:21" ht="15" customHeight="1" x14ac:dyDescent="0.2">
      <c r="B71" s="37">
        <v>68</v>
      </c>
      <c r="C71" s="101" t="s">
        <v>206</v>
      </c>
      <c r="D71" s="50">
        <v>0.70674199999999998</v>
      </c>
      <c r="E71" s="34" t="s">
        <v>192</v>
      </c>
      <c r="F71" s="34" t="s">
        <v>204</v>
      </c>
      <c r="G71" s="18"/>
      <c r="H71" s="127" t="s">
        <v>91</v>
      </c>
      <c r="I71" s="80" t="s">
        <v>141</v>
      </c>
      <c r="J71" s="147">
        <f>'La Paz 2020'!I41</f>
        <v>0.71749300000000005</v>
      </c>
      <c r="K71" s="82">
        <f>'La Paz 2020'!J41</f>
        <v>33.799999999999997</v>
      </c>
      <c r="L71" s="82">
        <f>'La Paz 2020'!K41</f>
        <v>194.7</v>
      </c>
      <c r="M71" s="83">
        <f>'La Paz 2020'!L41</f>
        <v>93.9</v>
      </c>
      <c r="N71" s="83">
        <f>'La Paz 2020'!M41</f>
        <v>100</v>
      </c>
      <c r="O71" s="82">
        <f>'La Paz 2020'!N41</f>
        <v>729</v>
      </c>
      <c r="P71" s="83">
        <f>'La Paz 2020'!O41</f>
        <v>93.7</v>
      </c>
      <c r="Q71" s="83">
        <f>'La Paz 2020'!P41</f>
        <v>8.5</v>
      </c>
      <c r="R71" s="83">
        <f>'La Paz 2020'!Q41</f>
        <v>82.9</v>
      </c>
      <c r="S71" s="83">
        <f>'La Paz 2020'!R41</f>
        <v>39.200000000000003</v>
      </c>
      <c r="T71" s="83">
        <f>'La Paz 2020'!S41</f>
        <v>74.099999999999994</v>
      </c>
      <c r="U71" s="83">
        <f>'La Paz 2020'!T41</f>
        <v>3.1</v>
      </c>
    </row>
    <row r="72" spans="2:21" ht="15" customHeight="1" x14ac:dyDescent="0.2">
      <c r="B72" s="37">
        <v>69</v>
      </c>
      <c r="C72" s="101" t="s">
        <v>1</v>
      </c>
      <c r="D72" s="50">
        <v>0.70665299999999998</v>
      </c>
      <c r="E72" s="34" t="s">
        <v>83</v>
      </c>
      <c r="F72" s="34" t="s">
        <v>446</v>
      </c>
      <c r="G72" s="18"/>
      <c r="H72" s="128" t="s">
        <v>99</v>
      </c>
      <c r="I72" s="80" t="s">
        <v>142</v>
      </c>
      <c r="J72" s="147">
        <f>'La Paz 2020'!I42</f>
        <v>0.65013200000000004</v>
      </c>
      <c r="K72" s="82">
        <f>'La Paz 2020'!J42</f>
        <v>28.9</v>
      </c>
      <c r="L72" s="82">
        <f>'La Paz 2020'!K42</f>
        <v>111.6</v>
      </c>
      <c r="M72" s="83">
        <f>'La Paz 2020'!L42</f>
        <v>74.2</v>
      </c>
      <c r="N72" s="83">
        <f>'La Paz 2020'!M42</f>
        <v>61.8</v>
      </c>
      <c r="O72" s="82">
        <f>'La Paz 2020'!N42</f>
        <v>811</v>
      </c>
      <c r="P72" s="83">
        <f>'La Paz 2020'!O42</f>
        <v>67.8</v>
      </c>
      <c r="Q72" s="83">
        <f>'La Paz 2020'!P42</f>
        <v>6.2</v>
      </c>
      <c r="R72" s="83">
        <f>'La Paz 2020'!Q42</f>
        <v>83.9</v>
      </c>
      <c r="S72" s="83">
        <f>'La Paz 2020'!R42</f>
        <v>38.1</v>
      </c>
      <c r="T72" s="83">
        <f>'La Paz 2020'!S42</f>
        <v>79.099999999999994</v>
      </c>
      <c r="U72" s="83">
        <f>'La Paz 2020'!T42</f>
        <v>0.2</v>
      </c>
    </row>
    <row r="73" spans="2:21" ht="15" customHeight="1" x14ac:dyDescent="0.2">
      <c r="B73" s="37">
        <v>70</v>
      </c>
      <c r="C73" s="101" t="s">
        <v>132</v>
      </c>
      <c r="D73" s="50">
        <v>0.70529200000000003</v>
      </c>
      <c r="E73" s="34" t="s">
        <v>98</v>
      </c>
      <c r="F73" s="34" t="s">
        <v>57</v>
      </c>
      <c r="G73" s="18"/>
      <c r="H73" s="128" t="s">
        <v>99</v>
      </c>
      <c r="I73" s="80" t="s">
        <v>143</v>
      </c>
      <c r="J73" s="147">
        <f>'La Paz 2020'!I43</f>
        <v>0.59558</v>
      </c>
      <c r="K73" s="82">
        <f>'La Paz 2020'!J43</f>
        <v>37.1</v>
      </c>
      <c r="L73" s="82">
        <f>'La Paz 2020'!K43</f>
        <v>125.3</v>
      </c>
      <c r="M73" s="83">
        <f>'La Paz 2020'!L43</f>
        <v>70</v>
      </c>
      <c r="N73" s="83">
        <f>'La Paz 2020'!M43</f>
        <v>64.3</v>
      </c>
      <c r="O73" s="82">
        <f>'La Paz 2020'!N43</f>
        <v>779</v>
      </c>
      <c r="P73" s="83">
        <f>'La Paz 2020'!O43</f>
        <v>68.099999999999994</v>
      </c>
      <c r="Q73" s="83">
        <f>'La Paz 2020'!P43</f>
        <v>6.6</v>
      </c>
      <c r="R73" s="83">
        <f>'La Paz 2020'!Q43</f>
        <v>78.099999999999994</v>
      </c>
      <c r="S73" s="83">
        <f>'La Paz 2020'!R43</f>
        <v>38</v>
      </c>
      <c r="T73" s="83">
        <f>'La Paz 2020'!S43</f>
        <v>62.3</v>
      </c>
      <c r="U73" s="83">
        <f>'La Paz 2020'!T43</f>
        <v>0.4</v>
      </c>
    </row>
    <row r="74" spans="2:21" ht="15" customHeight="1" x14ac:dyDescent="0.2">
      <c r="B74" s="37">
        <v>71</v>
      </c>
      <c r="C74" s="101" t="s">
        <v>418</v>
      </c>
      <c r="D74" s="50">
        <v>0.70299400000000001</v>
      </c>
      <c r="E74" s="34" t="s">
        <v>403</v>
      </c>
      <c r="F74" s="34" t="s">
        <v>448</v>
      </c>
      <c r="G74" s="18"/>
      <c r="H74" s="73" t="s">
        <v>99</v>
      </c>
      <c r="I74" s="80" t="s">
        <v>144</v>
      </c>
      <c r="J74" s="147">
        <f>'La Paz 2020'!I44</f>
        <v>0.60755999999999999</v>
      </c>
      <c r="K74" s="82">
        <f>'La Paz 2020'!J44</f>
        <v>42.1</v>
      </c>
      <c r="L74" s="82">
        <f>'La Paz 2020'!K44</f>
        <v>106.8</v>
      </c>
      <c r="M74" s="83">
        <f>'La Paz 2020'!L44</f>
        <v>65.599999999999994</v>
      </c>
      <c r="N74" s="83">
        <f>'La Paz 2020'!M44</f>
        <v>57.3</v>
      </c>
      <c r="O74" s="82">
        <f>'La Paz 2020'!N44</f>
        <v>739</v>
      </c>
      <c r="P74" s="83">
        <f>'La Paz 2020'!O44</f>
        <v>71.5</v>
      </c>
      <c r="Q74" s="83">
        <f>'La Paz 2020'!P44</f>
        <v>7.3</v>
      </c>
      <c r="R74" s="83">
        <f>'La Paz 2020'!Q44</f>
        <v>90.3</v>
      </c>
      <c r="S74" s="83">
        <f>'La Paz 2020'!R44</f>
        <v>32.4</v>
      </c>
      <c r="T74" s="83">
        <f>'La Paz 2020'!S44</f>
        <v>94.4</v>
      </c>
      <c r="U74" s="83">
        <f>'La Paz 2020'!T44</f>
        <v>0.3</v>
      </c>
    </row>
    <row r="75" spans="2:21" ht="15" customHeight="1" x14ac:dyDescent="0.2">
      <c r="B75" s="37">
        <v>72</v>
      </c>
      <c r="C75" s="101" t="s">
        <v>415</v>
      </c>
      <c r="D75" s="50">
        <v>0.70216900000000004</v>
      </c>
      <c r="E75" s="34" t="s">
        <v>395</v>
      </c>
      <c r="F75" s="34" t="s">
        <v>448</v>
      </c>
      <c r="G75" s="18"/>
      <c r="H75" s="128" t="s">
        <v>99</v>
      </c>
      <c r="I75" s="80" t="s">
        <v>145</v>
      </c>
      <c r="J75" s="147">
        <f>'La Paz 2020'!I45</f>
        <v>0.52144199999999996</v>
      </c>
      <c r="K75" s="82">
        <f>'La Paz 2020'!J45</f>
        <v>32.299999999999997</v>
      </c>
      <c r="L75" s="82">
        <f>'La Paz 2020'!K45</f>
        <v>169.8</v>
      </c>
      <c r="M75" s="83">
        <f>'La Paz 2020'!L45</f>
        <v>67.8</v>
      </c>
      <c r="N75" s="83">
        <f>'La Paz 2020'!M45</f>
        <v>45.8</v>
      </c>
      <c r="O75" s="82">
        <f>'La Paz 2020'!N45</f>
        <v>819</v>
      </c>
      <c r="P75" s="83">
        <f>'La Paz 2020'!O45</f>
        <v>44</v>
      </c>
      <c r="Q75" s="83">
        <f>'La Paz 2020'!P45</f>
        <v>6.9</v>
      </c>
      <c r="R75" s="83">
        <f>'La Paz 2020'!Q45</f>
        <v>33.700000000000003</v>
      </c>
      <c r="S75" s="83">
        <f>'La Paz 2020'!R45</f>
        <v>56.1</v>
      </c>
      <c r="T75" s="83">
        <f>'La Paz 2020'!S45</f>
        <v>39.5</v>
      </c>
      <c r="U75" s="83">
        <f>'La Paz 2020'!T45</f>
        <v>0.2</v>
      </c>
    </row>
    <row r="76" spans="2:21" ht="15" customHeight="1" x14ac:dyDescent="0.2">
      <c r="B76" s="37">
        <v>73</v>
      </c>
      <c r="C76" s="101" t="s">
        <v>367</v>
      </c>
      <c r="D76" s="50">
        <v>0.70192699999999997</v>
      </c>
      <c r="E76" s="34" t="s">
        <v>335</v>
      </c>
      <c r="F76" s="34" t="s">
        <v>447</v>
      </c>
      <c r="G76" s="18"/>
      <c r="H76" s="73" t="s">
        <v>99</v>
      </c>
      <c r="I76" s="80" t="s">
        <v>146</v>
      </c>
      <c r="J76" s="147">
        <f>'La Paz 2020'!I46</f>
        <v>0.62548499999999996</v>
      </c>
      <c r="K76" s="82">
        <f>'La Paz 2020'!J46</f>
        <v>25.4</v>
      </c>
      <c r="L76" s="82">
        <f>'La Paz 2020'!K46</f>
        <v>140</v>
      </c>
      <c r="M76" s="83">
        <f>'La Paz 2020'!L46</f>
        <v>60.5</v>
      </c>
      <c r="N76" s="83">
        <f>'La Paz 2020'!M46</f>
        <v>62.3</v>
      </c>
      <c r="O76" s="82">
        <f>'La Paz 2020'!N46</f>
        <v>795</v>
      </c>
      <c r="P76" s="83">
        <f>'La Paz 2020'!O46</f>
        <v>47.3</v>
      </c>
      <c r="Q76" s="83">
        <f>'La Paz 2020'!P46</f>
        <v>7.2</v>
      </c>
      <c r="R76" s="83">
        <f>'La Paz 2020'!Q46</f>
        <v>60.9</v>
      </c>
      <c r="S76" s="83">
        <f>'La Paz 2020'!R46</f>
        <v>67</v>
      </c>
      <c r="T76" s="83">
        <f>'La Paz 2020'!S46</f>
        <v>54</v>
      </c>
      <c r="U76" s="83">
        <f>'La Paz 2020'!T46</f>
        <v>0.5</v>
      </c>
    </row>
    <row r="77" spans="2:21" ht="15" customHeight="1" x14ac:dyDescent="0.2">
      <c r="B77" s="37">
        <v>74</v>
      </c>
      <c r="C77" s="101" t="s">
        <v>350</v>
      </c>
      <c r="D77" s="50">
        <v>0.70122700000000004</v>
      </c>
      <c r="E77" s="34" t="s">
        <v>330</v>
      </c>
      <c r="F77" s="34" t="s">
        <v>447</v>
      </c>
      <c r="G77" s="18"/>
      <c r="H77" s="127" t="s">
        <v>99</v>
      </c>
      <c r="I77" s="80" t="s">
        <v>147</v>
      </c>
      <c r="J77" s="147">
        <f>'La Paz 2020'!I47</f>
        <v>0.66184799999999999</v>
      </c>
      <c r="K77" s="82">
        <f>'La Paz 2020'!J47</f>
        <v>28.4</v>
      </c>
      <c r="L77" s="82">
        <f>'La Paz 2020'!K47</f>
        <v>77.5</v>
      </c>
      <c r="M77" s="83">
        <f>'La Paz 2020'!L47</f>
        <v>100</v>
      </c>
      <c r="N77" s="83">
        <f>'La Paz 2020'!M47</f>
        <v>81.7</v>
      </c>
      <c r="O77" s="82">
        <f>'La Paz 2020'!N47</f>
        <v>803</v>
      </c>
      <c r="P77" s="83">
        <f>'La Paz 2020'!O47</f>
        <v>45.7</v>
      </c>
      <c r="Q77" s="83">
        <f>'La Paz 2020'!P47</f>
        <v>5.8</v>
      </c>
      <c r="R77" s="83">
        <f>'La Paz 2020'!Q47</f>
        <v>84.3</v>
      </c>
      <c r="S77" s="83">
        <f>'La Paz 2020'!R47</f>
        <v>34.4</v>
      </c>
      <c r="T77" s="83">
        <f>'La Paz 2020'!S47</f>
        <v>70.3</v>
      </c>
      <c r="U77" s="83">
        <f>'La Paz 2020'!T47</f>
        <v>0.2</v>
      </c>
    </row>
    <row r="78" spans="2:21" ht="15" customHeight="1" x14ac:dyDescent="0.2">
      <c r="B78" s="37">
        <v>75</v>
      </c>
      <c r="C78" s="101" t="s">
        <v>106</v>
      </c>
      <c r="D78" s="50">
        <v>0.70033900000000004</v>
      </c>
      <c r="E78" s="34" t="s">
        <v>91</v>
      </c>
      <c r="F78" s="34" t="s">
        <v>57</v>
      </c>
      <c r="G78" s="18"/>
      <c r="H78" s="127" t="s">
        <v>100</v>
      </c>
      <c r="I78" s="80" t="s">
        <v>148</v>
      </c>
      <c r="J78" s="147">
        <f>'La Paz 2020'!I48</f>
        <v>0.65403</v>
      </c>
      <c r="K78" s="82">
        <f>'La Paz 2020'!J48</f>
        <v>29.2</v>
      </c>
      <c r="L78" s="82">
        <f>'La Paz 2020'!K48</f>
        <v>221.5</v>
      </c>
      <c r="M78" s="83">
        <f>'La Paz 2020'!L48</f>
        <v>98.1</v>
      </c>
      <c r="N78" s="83">
        <f>'La Paz 2020'!M48</f>
        <v>73.099999999999994</v>
      </c>
      <c r="O78" s="82">
        <f>'La Paz 2020'!N48</f>
        <v>738</v>
      </c>
      <c r="P78" s="83">
        <f>'La Paz 2020'!O48</f>
        <v>60.6</v>
      </c>
      <c r="Q78" s="83">
        <f>'La Paz 2020'!P48</f>
        <v>6.7</v>
      </c>
      <c r="R78" s="83">
        <f>'La Paz 2020'!Q48</f>
        <v>77.7</v>
      </c>
      <c r="S78" s="83">
        <f>'La Paz 2020'!R48</f>
        <v>38.200000000000003</v>
      </c>
      <c r="T78" s="83">
        <f>'La Paz 2020'!S48</f>
        <v>72.5</v>
      </c>
      <c r="U78" s="83">
        <f>'La Paz 2020'!T48</f>
        <v>0.4</v>
      </c>
    </row>
    <row r="79" spans="2:21" ht="15" customHeight="1" x14ac:dyDescent="0.2">
      <c r="B79" s="37">
        <v>76</v>
      </c>
      <c r="C79" s="101" t="s">
        <v>426</v>
      </c>
      <c r="D79" s="50">
        <v>0.70013499999999995</v>
      </c>
      <c r="E79" s="34" t="s">
        <v>421</v>
      </c>
      <c r="F79" s="34" t="s">
        <v>449</v>
      </c>
      <c r="G79" s="18"/>
      <c r="H79" s="127" t="s">
        <v>94</v>
      </c>
      <c r="I79" s="80" t="s">
        <v>149</v>
      </c>
      <c r="J79" s="147">
        <f>'La Paz 2020'!I49</f>
        <v>0.57344300000000004</v>
      </c>
      <c r="K79" s="82">
        <f>'La Paz 2020'!J49</f>
        <v>37.299999999999997</v>
      </c>
      <c r="L79" s="82">
        <f>'La Paz 2020'!K49</f>
        <v>158.80000000000001</v>
      </c>
      <c r="M79" s="83">
        <f>'La Paz 2020'!L49</f>
        <v>100</v>
      </c>
      <c r="N79" s="83">
        <f>'La Paz 2020'!M49</f>
        <v>72.5</v>
      </c>
      <c r="O79" s="82">
        <f>'La Paz 2020'!N49</f>
        <v>787</v>
      </c>
      <c r="P79" s="83">
        <f>'La Paz 2020'!O49</f>
        <v>72.2</v>
      </c>
      <c r="Q79" s="83">
        <f>'La Paz 2020'!P49</f>
        <v>6</v>
      </c>
      <c r="R79" s="83">
        <f>'La Paz 2020'!Q49</f>
        <v>67.8</v>
      </c>
      <c r="S79" s="83">
        <f>'La Paz 2020'!R49</f>
        <v>13.6</v>
      </c>
      <c r="T79" s="83">
        <f>'La Paz 2020'!S49</f>
        <v>48.2</v>
      </c>
      <c r="U79" s="83">
        <f>'La Paz 2020'!T49</f>
        <v>0.4</v>
      </c>
    </row>
    <row r="80" spans="2:21" ht="15" customHeight="1" x14ac:dyDescent="0.2">
      <c r="B80" s="37">
        <v>77</v>
      </c>
      <c r="C80" s="101" t="s">
        <v>13</v>
      </c>
      <c r="D80" s="50">
        <v>0.69971099999999997</v>
      </c>
      <c r="E80" s="34" t="s">
        <v>87</v>
      </c>
      <c r="F80" s="34" t="s">
        <v>446</v>
      </c>
      <c r="G80" s="18"/>
      <c r="H80" s="127" t="s">
        <v>100</v>
      </c>
      <c r="I80" s="80" t="s">
        <v>150</v>
      </c>
      <c r="J80" s="147">
        <f>'La Paz 2020'!I50</f>
        <v>0.46873399999999998</v>
      </c>
      <c r="K80" s="82">
        <f>'La Paz 2020'!J50</f>
        <v>57.7</v>
      </c>
      <c r="L80" s="82">
        <f>'La Paz 2020'!K50</f>
        <v>224.9</v>
      </c>
      <c r="M80" s="83">
        <f>'La Paz 2020'!L50</f>
        <v>88.6</v>
      </c>
      <c r="N80" s="83">
        <f>'La Paz 2020'!M50</f>
        <v>48.8</v>
      </c>
      <c r="O80" s="82">
        <f>'La Paz 2020'!N50</f>
        <v>789</v>
      </c>
      <c r="P80" s="83">
        <f>'La Paz 2020'!O50</f>
        <v>67.900000000000006</v>
      </c>
      <c r="Q80" s="83">
        <f>'La Paz 2020'!P50</f>
        <v>6.2</v>
      </c>
      <c r="R80" s="83">
        <f>'La Paz 2020'!Q50</f>
        <v>74.8</v>
      </c>
      <c r="S80" s="83">
        <f>'La Paz 2020'!R50</f>
        <v>12.7</v>
      </c>
      <c r="T80" s="83">
        <f>'La Paz 2020'!S50</f>
        <v>69.3</v>
      </c>
      <c r="U80" s="83">
        <f>'La Paz 2020'!T50</f>
        <v>0.3</v>
      </c>
    </row>
    <row r="81" spans="2:21" ht="15" customHeight="1" x14ac:dyDescent="0.2">
      <c r="B81" s="37">
        <v>78</v>
      </c>
      <c r="C81" s="101" t="s">
        <v>373</v>
      </c>
      <c r="D81" s="50">
        <v>0.69843699999999997</v>
      </c>
      <c r="E81" s="34" t="s">
        <v>336</v>
      </c>
      <c r="F81" s="34" t="s">
        <v>447</v>
      </c>
      <c r="G81" s="18"/>
      <c r="H81" s="128" t="s">
        <v>100</v>
      </c>
      <c r="I81" s="80" t="s">
        <v>151</v>
      </c>
      <c r="J81" s="147">
        <f>'La Paz 2020'!I51</f>
        <v>0.55539899999999998</v>
      </c>
      <c r="K81" s="82">
        <f>'La Paz 2020'!J51</f>
        <v>30.8</v>
      </c>
      <c r="L81" s="82">
        <f>'La Paz 2020'!K51</f>
        <v>81.900000000000006</v>
      </c>
      <c r="M81" s="83">
        <f>'La Paz 2020'!L51</f>
        <v>100</v>
      </c>
      <c r="N81" s="83">
        <f>'La Paz 2020'!M51</f>
        <v>27.8</v>
      </c>
      <c r="O81" s="82">
        <f>'La Paz 2020'!N51</f>
        <v>681</v>
      </c>
      <c r="P81" s="83">
        <f>'La Paz 2020'!O51</f>
        <v>21.8</v>
      </c>
      <c r="Q81" s="83">
        <f>'La Paz 2020'!P51</f>
        <v>7.1</v>
      </c>
      <c r="R81" s="83">
        <f>'La Paz 2020'!Q51</f>
        <v>77.3</v>
      </c>
      <c r="S81" s="83">
        <f>'La Paz 2020'!R51</f>
        <v>22</v>
      </c>
      <c r="T81" s="83">
        <f>'La Paz 2020'!S51</f>
        <v>75.599999999999994</v>
      </c>
      <c r="U81" s="83">
        <f>'La Paz 2020'!T51</f>
        <v>0.2</v>
      </c>
    </row>
    <row r="82" spans="2:21" ht="15" customHeight="1" x14ac:dyDescent="0.2">
      <c r="B82" s="37">
        <v>79</v>
      </c>
      <c r="C82" s="101" t="s">
        <v>284</v>
      </c>
      <c r="D82" s="50">
        <v>0.69799500000000003</v>
      </c>
      <c r="E82" s="34" t="s">
        <v>284</v>
      </c>
      <c r="F82" s="34" t="s">
        <v>288</v>
      </c>
      <c r="G82" s="18"/>
      <c r="H82" s="73" t="s">
        <v>100</v>
      </c>
      <c r="I82" s="80" t="s">
        <v>152</v>
      </c>
      <c r="J82" s="147">
        <f>'La Paz 2020'!I52</f>
        <v>0.59931599999999996</v>
      </c>
      <c r="K82" s="82">
        <f>'La Paz 2020'!J52</f>
        <v>35.299999999999997</v>
      </c>
      <c r="L82" s="82">
        <f>'La Paz 2020'!K52</f>
        <v>360.9</v>
      </c>
      <c r="M82" s="83">
        <f>'La Paz 2020'!L52</f>
        <v>82.8</v>
      </c>
      <c r="N82" s="83">
        <f>'La Paz 2020'!M52</f>
        <v>54.4</v>
      </c>
      <c r="O82" s="82">
        <f>'La Paz 2020'!N52</f>
        <v>852</v>
      </c>
      <c r="P82" s="83">
        <f>'La Paz 2020'!O52</f>
        <v>85.4</v>
      </c>
      <c r="Q82" s="83">
        <f>'La Paz 2020'!P52</f>
        <v>6.7</v>
      </c>
      <c r="R82" s="83">
        <f>'La Paz 2020'!Q52</f>
        <v>84</v>
      </c>
      <c r="S82" s="83">
        <f>'La Paz 2020'!R52</f>
        <v>18.3</v>
      </c>
      <c r="T82" s="83">
        <f>'La Paz 2020'!S52</f>
        <v>78.2</v>
      </c>
      <c r="U82" s="83">
        <f>'La Paz 2020'!T52</f>
        <v>0.4</v>
      </c>
    </row>
    <row r="83" spans="2:21" ht="15" customHeight="1" x14ac:dyDescent="0.2">
      <c r="B83" s="37">
        <v>80</v>
      </c>
      <c r="C83" s="101" t="s">
        <v>229</v>
      </c>
      <c r="D83" s="50">
        <v>0.69726699999999997</v>
      </c>
      <c r="E83" s="34" t="s">
        <v>202</v>
      </c>
      <c r="F83" s="34" t="s">
        <v>204</v>
      </c>
      <c r="G83" s="18"/>
      <c r="H83" s="127" t="s">
        <v>101</v>
      </c>
      <c r="I83" s="80" t="s">
        <v>153</v>
      </c>
      <c r="J83" s="147">
        <f>'La Paz 2020'!I53</f>
        <v>0.58010399999999995</v>
      </c>
      <c r="K83" s="82">
        <f>'La Paz 2020'!J53</f>
        <v>27.6</v>
      </c>
      <c r="L83" s="82">
        <f>'La Paz 2020'!K53</f>
        <v>268.8</v>
      </c>
      <c r="M83" s="83">
        <f>'La Paz 2020'!L53</f>
        <v>100</v>
      </c>
      <c r="N83" s="83">
        <f>'La Paz 2020'!M53</f>
        <v>66.900000000000006</v>
      </c>
      <c r="O83" s="82">
        <f>'La Paz 2020'!N53</f>
        <v>789</v>
      </c>
      <c r="P83" s="83">
        <f>'La Paz 2020'!O53</f>
        <v>77.900000000000006</v>
      </c>
      <c r="Q83" s="83">
        <f>'La Paz 2020'!P53</f>
        <v>5.9</v>
      </c>
      <c r="R83" s="83">
        <f>'La Paz 2020'!Q53</f>
        <v>41.3</v>
      </c>
      <c r="S83" s="83">
        <f>'La Paz 2020'!R53</f>
        <v>18</v>
      </c>
      <c r="T83" s="83">
        <f>'La Paz 2020'!S53</f>
        <v>47.9</v>
      </c>
      <c r="U83" s="83">
        <f>'La Paz 2020'!T53</f>
        <v>0.5</v>
      </c>
    </row>
    <row r="84" spans="2:21" ht="15" customHeight="1" x14ac:dyDescent="0.2">
      <c r="B84" s="37">
        <v>81</v>
      </c>
      <c r="C84" s="101" t="s">
        <v>360</v>
      </c>
      <c r="D84" s="50">
        <v>0.69691999999999998</v>
      </c>
      <c r="E84" s="34" t="s">
        <v>334</v>
      </c>
      <c r="F84" s="34" t="s">
        <v>447</v>
      </c>
      <c r="G84" s="18"/>
      <c r="H84" s="128" t="s">
        <v>101</v>
      </c>
      <c r="I84" s="80" t="s">
        <v>154</v>
      </c>
      <c r="J84" s="147">
        <f>'La Paz 2020'!I54</f>
        <v>0.52490999999999999</v>
      </c>
      <c r="K84" s="82">
        <f>'La Paz 2020'!J54</f>
        <v>38.200000000000003</v>
      </c>
      <c r="L84" s="82">
        <f>'La Paz 2020'!K54</f>
        <v>261.2</v>
      </c>
      <c r="M84" s="83">
        <f>'La Paz 2020'!L54</f>
        <v>58</v>
      </c>
      <c r="N84" s="83">
        <f>'La Paz 2020'!M54</f>
        <v>22.7</v>
      </c>
      <c r="O84" s="82">
        <f>'La Paz 2020'!N54</f>
        <v>752</v>
      </c>
      <c r="P84" s="83">
        <f>'La Paz 2020'!O54</f>
        <v>68.3</v>
      </c>
      <c r="Q84" s="83">
        <f>'La Paz 2020'!P54</f>
        <v>6.9</v>
      </c>
      <c r="R84" s="83">
        <f>'La Paz 2020'!Q54</f>
        <v>74.099999999999994</v>
      </c>
      <c r="S84" s="83">
        <f>'La Paz 2020'!R54</f>
        <v>28.1</v>
      </c>
      <c r="T84" s="83">
        <f>'La Paz 2020'!S54</f>
        <v>80.099999999999994</v>
      </c>
      <c r="U84" s="83">
        <f>'La Paz 2020'!T54</f>
        <v>0.3</v>
      </c>
    </row>
    <row r="85" spans="2:21" ht="15" customHeight="1" x14ac:dyDescent="0.2">
      <c r="B85" s="37">
        <v>82</v>
      </c>
      <c r="C85" s="101" t="s">
        <v>355</v>
      </c>
      <c r="D85" s="50">
        <v>0.69537899999999997</v>
      </c>
      <c r="E85" s="34" t="s">
        <v>332</v>
      </c>
      <c r="F85" s="34" t="s">
        <v>447</v>
      </c>
      <c r="G85" s="18"/>
      <c r="H85" s="127" t="s">
        <v>101</v>
      </c>
      <c r="I85" s="80" t="s">
        <v>155</v>
      </c>
      <c r="J85" s="147">
        <f>'La Paz 2020'!I55</f>
        <v>0.74381900000000001</v>
      </c>
      <c r="K85" s="82">
        <f>'La Paz 2020'!J55</f>
        <v>26.9</v>
      </c>
      <c r="L85" s="82">
        <f>'La Paz 2020'!K55</f>
        <v>388.7</v>
      </c>
      <c r="M85" s="83">
        <f>'La Paz 2020'!L55</f>
        <v>100</v>
      </c>
      <c r="N85" s="83">
        <f>'La Paz 2020'!M55</f>
        <v>99</v>
      </c>
      <c r="O85" s="82">
        <f>'La Paz 2020'!N55</f>
        <v>693</v>
      </c>
      <c r="P85" s="83">
        <f>'La Paz 2020'!O55</f>
        <v>100</v>
      </c>
      <c r="Q85" s="83">
        <f>'La Paz 2020'!P55</f>
        <v>6.8</v>
      </c>
      <c r="R85" s="83">
        <f>'La Paz 2020'!Q55</f>
        <v>87.4</v>
      </c>
      <c r="S85" s="83">
        <f>'La Paz 2020'!R55</f>
        <v>39.299999999999997</v>
      </c>
      <c r="T85" s="83">
        <f>'La Paz 2020'!S55</f>
        <v>87.1</v>
      </c>
      <c r="U85" s="83">
        <f>'La Paz 2020'!T55</f>
        <v>0.4</v>
      </c>
    </row>
    <row r="86" spans="2:21" ht="15" customHeight="1" x14ac:dyDescent="0.2">
      <c r="B86" s="37">
        <v>83</v>
      </c>
      <c r="C86" s="101" t="s">
        <v>232</v>
      </c>
      <c r="D86" s="50">
        <v>0.69509600000000005</v>
      </c>
      <c r="E86" s="34" t="s">
        <v>196</v>
      </c>
      <c r="F86" s="34" t="s">
        <v>204</v>
      </c>
      <c r="G86" s="18"/>
      <c r="H86" s="128" t="s">
        <v>101</v>
      </c>
      <c r="I86" s="80" t="s">
        <v>156</v>
      </c>
      <c r="J86" s="147">
        <f>'La Paz 2020'!I56</f>
        <v>0.50076100000000001</v>
      </c>
      <c r="K86" s="82">
        <f>'La Paz 2020'!J56</f>
        <v>45.6</v>
      </c>
      <c r="L86" s="82">
        <f>'La Paz 2020'!K56</f>
        <v>197</v>
      </c>
      <c r="M86" s="83">
        <f>'La Paz 2020'!L56</f>
        <v>52.6</v>
      </c>
      <c r="N86" s="83">
        <f>'La Paz 2020'!M56</f>
        <v>32.1</v>
      </c>
      <c r="O86" s="82">
        <f>'La Paz 2020'!N56</f>
        <v>774</v>
      </c>
      <c r="P86" s="83">
        <f>'La Paz 2020'!O56</f>
        <v>80.8</v>
      </c>
      <c r="Q86" s="83">
        <f>'La Paz 2020'!P56</f>
        <v>6.4</v>
      </c>
      <c r="R86" s="83">
        <f>'La Paz 2020'!Q56</f>
        <v>82.6</v>
      </c>
      <c r="S86" s="83">
        <f>'La Paz 2020'!R56</f>
        <v>13.9</v>
      </c>
      <c r="T86" s="83">
        <f>'La Paz 2020'!S56</f>
        <v>71.599999999999994</v>
      </c>
      <c r="U86" s="83">
        <f>'La Paz 2020'!T56</f>
        <v>0.7</v>
      </c>
    </row>
    <row r="87" spans="2:21" ht="15" customHeight="1" x14ac:dyDescent="0.2">
      <c r="B87" s="37">
        <v>84</v>
      </c>
      <c r="C87" s="101" t="s">
        <v>311</v>
      </c>
      <c r="D87" s="50">
        <v>0.69467500000000004</v>
      </c>
      <c r="E87" s="34" t="s">
        <v>278</v>
      </c>
      <c r="F87" s="34" t="s">
        <v>288</v>
      </c>
      <c r="G87" s="18"/>
      <c r="H87" s="128" t="s">
        <v>101</v>
      </c>
      <c r="I87" s="80" t="s">
        <v>157</v>
      </c>
      <c r="J87" s="147">
        <f>'La Paz 2020'!I57</f>
        <v>0.61232399999999998</v>
      </c>
      <c r="K87" s="82">
        <f>'La Paz 2020'!J57</f>
        <v>21.4</v>
      </c>
      <c r="L87" s="82">
        <f>'La Paz 2020'!K57</f>
        <v>169.4</v>
      </c>
      <c r="M87" s="83">
        <f>'La Paz 2020'!L57</f>
        <v>100</v>
      </c>
      <c r="N87" s="83">
        <f>'La Paz 2020'!M57</f>
        <v>74.099999999999994</v>
      </c>
      <c r="O87" s="82">
        <f>'La Paz 2020'!N57</f>
        <v>770</v>
      </c>
      <c r="P87" s="83">
        <f>'La Paz 2020'!O57</f>
        <v>44.7</v>
      </c>
      <c r="Q87" s="83">
        <f>'La Paz 2020'!P57</f>
        <v>6.5</v>
      </c>
      <c r="R87" s="83">
        <f>'La Paz 2020'!Q57</f>
        <v>50.9</v>
      </c>
      <c r="S87" s="83">
        <f>'La Paz 2020'!R57</f>
        <v>16.100000000000001</v>
      </c>
      <c r="T87" s="83">
        <f>'La Paz 2020'!S57</f>
        <v>60.1</v>
      </c>
      <c r="U87" s="83">
        <f>'La Paz 2020'!T57</f>
        <v>0.3</v>
      </c>
    </row>
    <row r="88" spans="2:21" ht="15" customHeight="1" x14ac:dyDescent="0.2">
      <c r="B88" s="37">
        <v>85</v>
      </c>
      <c r="C88" s="101" t="s">
        <v>388</v>
      </c>
      <c r="D88" s="50">
        <v>0.69428599999999996</v>
      </c>
      <c r="E88" s="34" t="s">
        <v>340</v>
      </c>
      <c r="F88" s="34" t="s">
        <v>447</v>
      </c>
      <c r="G88" s="18"/>
      <c r="H88" s="73" t="s">
        <v>101</v>
      </c>
      <c r="I88" s="80" t="s">
        <v>158</v>
      </c>
      <c r="J88" s="147">
        <f>'La Paz 2020'!I58</f>
        <v>0.60709599999999997</v>
      </c>
      <c r="K88" s="82">
        <f>'La Paz 2020'!J58</f>
        <v>31.8</v>
      </c>
      <c r="L88" s="82">
        <f>'La Paz 2020'!K58</f>
        <v>196</v>
      </c>
      <c r="M88" s="83">
        <f>'La Paz 2020'!L58</f>
        <v>88</v>
      </c>
      <c r="N88" s="83">
        <f>'La Paz 2020'!M58</f>
        <v>72</v>
      </c>
      <c r="O88" s="82">
        <f>'La Paz 2020'!N58</f>
        <v>769</v>
      </c>
      <c r="P88" s="83">
        <f>'La Paz 2020'!O58</f>
        <v>34.6</v>
      </c>
      <c r="Q88" s="83">
        <f>'La Paz 2020'!P58</f>
        <v>7.3</v>
      </c>
      <c r="R88" s="83">
        <f>'La Paz 2020'!Q58</f>
        <v>61.7</v>
      </c>
      <c r="S88" s="83">
        <f>'La Paz 2020'!R58</f>
        <v>38</v>
      </c>
      <c r="T88" s="83">
        <f>'La Paz 2020'!S58</f>
        <v>82.7</v>
      </c>
      <c r="U88" s="83">
        <f>'La Paz 2020'!T58</f>
        <v>0.2</v>
      </c>
    </row>
    <row r="89" spans="2:21" ht="15" customHeight="1" x14ac:dyDescent="0.2">
      <c r="B89" s="37">
        <v>86</v>
      </c>
      <c r="C89" s="101" t="s">
        <v>287</v>
      </c>
      <c r="D89" s="50">
        <v>0.69379000000000002</v>
      </c>
      <c r="E89" s="34" t="s">
        <v>287</v>
      </c>
      <c r="F89" s="34" t="s">
        <v>288</v>
      </c>
      <c r="G89" s="18"/>
      <c r="H89" s="127" t="s">
        <v>102</v>
      </c>
      <c r="I89" s="80" t="s">
        <v>159</v>
      </c>
      <c r="J89" s="147">
        <f>'La Paz 2020'!I59</f>
        <v>0.67834099999999997</v>
      </c>
      <c r="K89" s="82">
        <f>'La Paz 2020'!J59</f>
        <v>20.399999999999999</v>
      </c>
      <c r="L89" s="82">
        <f>'La Paz 2020'!K59</f>
        <v>231.2</v>
      </c>
      <c r="M89" s="83">
        <f>'La Paz 2020'!L59</f>
        <v>58</v>
      </c>
      <c r="N89" s="83">
        <f>'La Paz 2020'!M59</f>
        <v>45.1</v>
      </c>
      <c r="O89" s="82">
        <f>'La Paz 2020'!N59</f>
        <v>677</v>
      </c>
      <c r="P89" s="83">
        <f>'La Paz 2020'!O59</f>
        <v>81.900000000000006</v>
      </c>
      <c r="Q89" s="83">
        <f>'La Paz 2020'!P59</f>
        <v>7.8</v>
      </c>
      <c r="R89" s="83">
        <f>'La Paz 2020'!Q59</f>
        <v>85.9</v>
      </c>
      <c r="S89" s="83">
        <f>'La Paz 2020'!R59</f>
        <v>41.8</v>
      </c>
      <c r="T89" s="83">
        <f>'La Paz 2020'!S59</f>
        <v>84.7</v>
      </c>
      <c r="U89" s="83">
        <f>'La Paz 2020'!T59</f>
        <v>0.7</v>
      </c>
    </row>
    <row r="90" spans="2:21" ht="15" customHeight="1" x14ac:dyDescent="0.2">
      <c r="B90" s="37">
        <v>87</v>
      </c>
      <c r="C90" s="101" t="s">
        <v>378</v>
      </c>
      <c r="D90" s="50">
        <v>0.69167599999999996</v>
      </c>
      <c r="E90" s="34" t="s">
        <v>337</v>
      </c>
      <c r="F90" s="34" t="s">
        <v>447</v>
      </c>
      <c r="G90" s="18"/>
      <c r="H90" s="127" t="s">
        <v>102</v>
      </c>
      <c r="I90" s="80" t="s">
        <v>160</v>
      </c>
      <c r="J90" s="147">
        <f>'La Paz 2020'!I60</f>
        <v>0.67893099999999995</v>
      </c>
      <c r="K90" s="82">
        <f>'La Paz 2020'!J60</f>
        <v>23</v>
      </c>
      <c r="L90" s="82">
        <f>'La Paz 2020'!K60</f>
        <v>228.8</v>
      </c>
      <c r="M90" s="83">
        <f>'La Paz 2020'!L60</f>
        <v>100</v>
      </c>
      <c r="N90" s="83">
        <f>'La Paz 2020'!M60</f>
        <v>54.4</v>
      </c>
      <c r="O90" s="82">
        <f>'La Paz 2020'!N60</f>
        <v>728</v>
      </c>
      <c r="P90" s="83">
        <f>'La Paz 2020'!O60</f>
        <v>78.8</v>
      </c>
      <c r="Q90" s="83">
        <f>'La Paz 2020'!P60</f>
        <v>7.1</v>
      </c>
      <c r="R90" s="83">
        <f>'La Paz 2020'!Q60</f>
        <v>72</v>
      </c>
      <c r="S90" s="83">
        <f>'La Paz 2020'!R60</f>
        <v>42.3</v>
      </c>
      <c r="T90" s="83">
        <f>'La Paz 2020'!S60</f>
        <v>73.400000000000006</v>
      </c>
      <c r="U90" s="83">
        <f>'La Paz 2020'!T60</f>
        <v>0.7</v>
      </c>
    </row>
    <row r="91" spans="2:21" ht="15" customHeight="1" x14ac:dyDescent="0.2">
      <c r="B91" s="37">
        <v>88</v>
      </c>
      <c r="C91" s="101" t="s">
        <v>419</v>
      </c>
      <c r="D91" s="50">
        <v>0.69161399999999995</v>
      </c>
      <c r="E91" s="34" t="s">
        <v>403</v>
      </c>
      <c r="F91" s="34" t="s">
        <v>448</v>
      </c>
      <c r="G91" s="18"/>
      <c r="H91" s="128" t="s">
        <v>102</v>
      </c>
      <c r="I91" s="80" t="s">
        <v>161</v>
      </c>
      <c r="J91" s="147">
        <f>'La Paz 2020'!I61</f>
        <v>0.66632400000000003</v>
      </c>
      <c r="K91" s="82">
        <f>'La Paz 2020'!J61</f>
        <v>23.9</v>
      </c>
      <c r="L91" s="82">
        <f>'La Paz 2020'!K61</f>
        <v>260.3</v>
      </c>
      <c r="M91" s="83">
        <f>'La Paz 2020'!L61</f>
        <v>74.5</v>
      </c>
      <c r="N91" s="83">
        <f>'La Paz 2020'!M61</f>
        <v>56.9</v>
      </c>
      <c r="O91" s="82">
        <f>'La Paz 2020'!N61</f>
        <v>637</v>
      </c>
      <c r="P91" s="83">
        <f>'La Paz 2020'!O61</f>
        <v>50.2</v>
      </c>
      <c r="Q91" s="83">
        <f>'La Paz 2020'!P61</f>
        <v>8.1</v>
      </c>
      <c r="R91" s="83">
        <f>'La Paz 2020'!Q61</f>
        <v>86.8</v>
      </c>
      <c r="S91" s="83">
        <f>'La Paz 2020'!R61</f>
        <v>59.8</v>
      </c>
      <c r="T91" s="83">
        <f>'La Paz 2020'!S61</f>
        <v>70.5</v>
      </c>
      <c r="U91" s="83">
        <f>'La Paz 2020'!T61</f>
        <v>0.3</v>
      </c>
    </row>
    <row r="92" spans="2:21" ht="15" customHeight="1" x14ac:dyDescent="0.2">
      <c r="B92" s="37">
        <v>89</v>
      </c>
      <c r="C92" s="101" t="s">
        <v>381</v>
      </c>
      <c r="D92" s="50">
        <v>0.691608</v>
      </c>
      <c r="E92" s="34" t="s">
        <v>338</v>
      </c>
      <c r="F92" s="34" t="s">
        <v>447</v>
      </c>
      <c r="G92" s="18"/>
      <c r="H92" s="128" t="s">
        <v>98</v>
      </c>
      <c r="I92" s="80" t="s">
        <v>162</v>
      </c>
      <c r="J92" s="147">
        <f>'La Paz 2020'!I62</f>
        <v>0.67988000000000004</v>
      </c>
      <c r="K92" s="82">
        <f>'La Paz 2020'!J62</f>
        <v>28.7</v>
      </c>
      <c r="L92" s="82">
        <f>'La Paz 2020'!K62</f>
        <v>379.3</v>
      </c>
      <c r="M92" s="83">
        <f>'La Paz 2020'!L62</f>
        <v>80.3</v>
      </c>
      <c r="N92" s="83">
        <f>'La Paz 2020'!M62</f>
        <v>86</v>
      </c>
      <c r="O92" s="82">
        <f>'La Paz 2020'!N62</f>
        <v>758</v>
      </c>
      <c r="P92" s="83">
        <f>'La Paz 2020'!O62</f>
        <v>100</v>
      </c>
      <c r="Q92" s="83">
        <f>'La Paz 2020'!P62</f>
        <v>7.8</v>
      </c>
      <c r="R92" s="83">
        <f>'La Paz 2020'!Q62</f>
        <v>61.6</v>
      </c>
      <c r="S92" s="83">
        <f>'La Paz 2020'!R62</f>
        <v>47.9</v>
      </c>
      <c r="T92" s="83">
        <f>'La Paz 2020'!S62</f>
        <v>67</v>
      </c>
      <c r="U92" s="83">
        <f>'La Paz 2020'!T62</f>
        <v>0.9</v>
      </c>
    </row>
    <row r="93" spans="2:21" ht="15" customHeight="1" x14ac:dyDescent="0.2">
      <c r="B93" s="37">
        <v>90</v>
      </c>
      <c r="C93" s="101" t="s">
        <v>370</v>
      </c>
      <c r="D93" s="50">
        <v>0.69077599999999995</v>
      </c>
      <c r="E93" s="34" t="s">
        <v>335</v>
      </c>
      <c r="F93" s="34" t="s">
        <v>447</v>
      </c>
      <c r="G93" s="18"/>
      <c r="H93" s="73" t="s">
        <v>102</v>
      </c>
      <c r="I93" s="80" t="s">
        <v>163</v>
      </c>
      <c r="J93" s="147">
        <f>'La Paz 2020'!I63</f>
        <v>0.61017600000000005</v>
      </c>
      <c r="K93" s="82">
        <f>'La Paz 2020'!J63</f>
        <v>26.3</v>
      </c>
      <c r="L93" s="82">
        <f>'La Paz 2020'!K63</f>
        <v>415.5</v>
      </c>
      <c r="M93" s="83">
        <f>'La Paz 2020'!L63</f>
        <v>98.7</v>
      </c>
      <c r="N93" s="83">
        <f>'La Paz 2020'!M63</f>
        <v>80.599999999999994</v>
      </c>
      <c r="O93" s="82">
        <f>'La Paz 2020'!N63</f>
        <v>772</v>
      </c>
      <c r="P93" s="83">
        <f>'La Paz 2020'!O63</f>
        <v>100</v>
      </c>
      <c r="Q93" s="83">
        <f>'La Paz 2020'!P63</f>
        <v>6.9</v>
      </c>
      <c r="R93" s="83">
        <f>'La Paz 2020'!Q63</f>
        <v>43.5</v>
      </c>
      <c r="S93" s="83">
        <f>'La Paz 2020'!R63</f>
        <v>28.9</v>
      </c>
      <c r="T93" s="83">
        <f>'La Paz 2020'!S63</f>
        <v>23.8</v>
      </c>
      <c r="U93" s="83">
        <f>'La Paz 2020'!T63</f>
        <v>1.5</v>
      </c>
    </row>
    <row r="94" spans="2:21" ht="15" customHeight="1" x14ac:dyDescent="0.2">
      <c r="B94" s="37">
        <v>91</v>
      </c>
      <c r="C94" s="101" t="s">
        <v>224</v>
      </c>
      <c r="D94" s="50">
        <v>0.68969899999999995</v>
      </c>
      <c r="E94" s="34" t="s">
        <v>198</v>
      </c>
      <c r="F94" s="34" t="s">
        <v>204</v>
      </c>
      <c r="G94" s="18"/>
      <c r="H94" s="128" t="s">
        <v>103</v>
      </c>
      <c r="I94" s="80" t="s">
        <v>164</v>
      </c>
      <c r="J94" s="147">
        <f>'La Paz 2020'!I64</f>
        <v>0.62439900000000004</v>
      </c>
      <c r="K94" s="82">
        <f>'La Paz 2020'!J64</f>
        <v>39.1</v>
      </c>
      <c r="L94" s="82">
        <f>'La Paz 2020'!K64</f>
        <v>170.6</v>
      </c>
      <c r="M94" s="83">
        <f>'La Paz 2020'!L64</f>
        <v>100</v>
      </c>
      <c r="N94" s="83">
        <f>'La Paz 2020'!M64</f>
        <v>78.3</v>
      </c>
      <c r="O94" s="82">
        <f>'La Paz 2020'!N64</f>
        <v>833</v>
      </c>
      <c r="P94" s="83">
        <f>'La Paz 2020'!O64</f>
        <v>84.2</v>
      </c>
      <c r="Q94" s="83">
        <f>'La Paz 2020'!P64</f>
        <v>6.3</v>
      </c>
      <c r="R94" s="83">
        <f>'La Paz 2020'!Q64</f>
        <v>72.7</v>
      </c>
      <c r="S94" s="83">
        <f>'La Paz 2020'!R64</f>
        <v>44.6</v>
      </c>
      <c r="T94" s="83">
        <f>'La Paz 2020'!S64</f>
        <v>45</v>
      </c>
      <c r="U94" s="83">
        <f>'La Paz 2020'!T64</f>
        <v>1</v>
      </c>
    </row>
    <row r="95" spans="2:21" ht="15" customHeight="1" x14ac:dyDescent="0.2">
      <c r="B95" s="37">
        <v>92</v>
      </c>
      <c r="C95" s="101" t="s">
        <v>233</v>
      </c>
      <c r="D95" s="50">
        <v>0.68920599999999999</v>
      </c>
      <c r="E95" s="34" t="s">
        <v>196</v>
      </c>
      <c r="F95" s="34" t="s">
        <v>204</v>
      </c>
      <c r="G95" s="18"/>
      <c r="H95" s="73" t="s">
        <v>99</v>
      </c>
      <c r="I95" s="80" t="s">
        <v>165</v>
      </c>
      <c r="J95" s="147">
        <f>'La Paz 2020'!I65</f>
        <v>0.62605200000000005</v>
      </c>
      <c r="K95" s="82">
        <f>'La Paz 2020'!J65</f>
        <v>32.4</v>
      </c>
      <c r="L95" s="82">
        <f>'La Paz 2020'!K65</f>
        <v>109</v>
      </c>
      <c r="M95" s="83">
        <f>'La Paz 2020'!L65</f>
        <v>99</v>
      </c>
      <c r="N95" s="83">
        <f>'La Paz 2020'!M65</f>
        <v>69.900000000000006</v>
      </c>
      <c r="O95" s="82">
        <f>'La Paz 2020'!N65</f>
        <v>766</v>
      </c>
      <c r="P95" s="83">
        <f>'La Paz 2020'!O65</f>
        <v>59.3</v>
      </c>
      <c r="Q95" s="83">
        <f>'La Paz 2020'!P65</f>
        <v>6.5</v>
      </c>
      <c r="R95" s="83">
        <f>'La Paz 2020'!Q65</f>
        <v>77</v>
      </c>
      <c r="S95" s="83">
        <f>'La Paz 2020'!R65</f>
        <v>36.799999999999997</v>
      </c>
      <c r="T95" s="83">
        <f>'La Paz 2020'!S65</f>
        <v>54.1</v>
      </c>
      <c r="U95" s="83">
        <f>'La Paz 2020'!T65</f>
        <v>0.9</v>
      </c>
    </row>
    <row r="96" spans="2:21" ht="15" customHeight="1" x14ac:dyDescent="0.2">
      <c r="B96" s="37">
        <v>93</v>
      </c>
      <c r="C96" s="101" t="s">
        <v>218</v>
      </c>
      <c r="D96" s="50">
        <v>0.68903000000000003</v>
      </c>
      <c r="E96" s="34" t="s">
        <v>195</v>
      </c>
      <c r="F96" s="34" t="s">
        <v>204</v>
      </c>
      <c r="G96" s="18"/>
      <c r="H96" s="127" t="s">
        <v>103</v>
      </c>
      <c r="I96" s="80" t="s">
        <v>166</v>
      </c>
      <c r="J96" s="147">
        <f>'La Paz 2020'!I66</f>
        <v>0.68523500000000004</v>
      </c>
      <c r="K96" s="82">
        <f>'La Paz 2020'!J66</f>
        <v>38.299999999999997</v>
      </c>
      <c r="L96" s="82">
        <f>'La Paz 2020'!K66</f>
        <v>96.7</v>
      </c>
      <c r="M96" s="83">
        <f>'La Paz 2020'!L66</f>
        <v>100</v>
      </c>
      <c r="N96" s="83">
        <f>'La Paz 2020'!M66</f>
        <v>100</v>
      </c>
      <c r="O96" s="82">
        <f>'La Paz 2020'!N66</f>
        <v>862</v>
      </c>
      <c r="P96" s="83">
        <f>'La Paz 2020'!O66</f>
        <v>80.5</v>
      </c>
      <c r="Q96" s="83">
        <f>'La Paz 2020'!P66</f>
        <v>6.5</v>
      </c>
      <c r="R96" s="83">
        <f>'La Paz 2020'!Q66</f>
        <v>79.599999999999994</v>
      </c>
      <c r="S96" s="83">
        <f>'La Paz 2020'!R66</f>
        <v>53.5</v>
      </c>
      <c r="T96" s="83">
        <f>'La Paz 2020'!S66</f>
        <v>57.6</v>
      </c>
      <c r="U96" s="83">
        <f>'La Paz 2020'!T66</f>
        <v>0.6</v>
      </c>
    </row>
    <row r="97" spans="2:21" ht="15" customHeight="1" x14ac:dyDescent="0.2">
      <c r="B97" s="37">
        <v>94</v>
      </c>
      <c r="C97" s="101" t="s">
        <v>420</v>
      </c>
      <c r="D97" s="50">
        <v>0.68893000000000004</v>
      </c>
      <c r="E97" s="34" t="s">
        <v>403</v>
      </c>
      <c r="F97" s="34" t="s">
        <v>448</v>
      </c>
      <c r="G97" s="18"/>
      <c r="H97" s="127" t="s">
        <v>103</v>
      </c>
      <c r="I97" s="80" t="s">
        <v>167</v>
      </c>
      <c r="J97" s="147">
        <f>'La Paz 2020'!I67</f>
        <v>0.53578999999999999</v>
      </c>
      <c r="K97" s="82">
        <f>'La Paz 2020'!J67</f>
        <v>44.4</v>
      </c>
      <c r="L97" s="82">
        <f>'La Paz 2020'!K67</f>
        <v>78.7</v>
      </c>
      <c r="M97" s="83">
        <f>'La Paz 2020'!L67</f>
        <v>85.7</v>
      </c>
      <c r="N97" s="83">
        <f>'La Paz 2020'!M67</f>
        <v>56</v>
      </c>
      <c r="O97" s="82">
        <f>'La Paz 2020'!N67</f>
        <v>614</v>
      </c>
      <c r="P97" s="83">
        <f>'La Paz 2020'!O67</f>
        <v>55.8</v>
      </c>
      <c r="Q97" s="83">
        <f>'La Paz 2020'!P67</f>
        <v>5.5</v>
      </c>
      <c r="R97" s="83">
        <f>'La Paz 2020'!Q67</f>
        <v>81.2</v>
      </c>
      <c r="S97" s="83">
        <f>'La Paz 2020'!R67</f>
        <v>29.7</v>
      </c>
      <c r="T97" s="83">
        <f>'La Paz 2020'!S67</f>
        <v>54.8</v>
      </c>
      <c r="U97" s="83">
        <f>'La Paz 2020'!T67</f>
        <v>0.3</v>
      </c>
    </row>
    <row r="98" spans="2:21" ht="15" customHeight="1" x14ac:dyDescent="0.2">
      <c r="B98" s="37">
        <v>95</v>
      </c>
      <c r="C98" s="101" t="s">
        <v>429</v>
      </c>
      <c r="D98" s="50">
        <v>0.68757699999999999</v>
      </c>
      <c r="E98" s="34" t="s">
        <v>423</v>
      </c>
      <c r="F98" s="34" t="s">
        <v>449</v>
      </c>
      <c r="G98" s="18"/>
      <c r="H98" s="127" t="s">
        <v>95</v>
      </c>
      <c r="I98" s="80" t="s">
        <v>168</v>
      </c>
      <c r="J98" s="147">
        <f>'La Paz 2020'!I68</f>
        <v>0.59359300000000004</v>
      </c>
      <c r="K98" s="82">
        <f>'La Paz 2020'!J68</f>
        <v>32.9</v>
      </c>
      <c r="L98" s="82">
        <f>'La Paz 2020'!K68</f>
        <v>164.4</v>
      </c>
      <c r="M98" s="83">
        <f>'La Paz 2020'!L68</f>
        <v>98.4</v>
      </c>
      <c r="N98" s="83">
        <f>'La Paz 2020'!M68</f>
        <v>69.400000000000006</v>
      </c>
      <c r="O98" s="82">
        <f>'La Paz 2020'!N68</f>
        <v>795</v>
      </c>
      <c r="P98" s="83">
        <f>'La Paz 2020'!O68</f>
        <v>51.7</v>
      </c>
      <c r="Q98" s="83">
        <f>'La Paz 2020'!P68</f>
        <v>7.2</v>
      </c>
      <c r="R98" s="83">
        <f>'La Paz 2020'!Q68</f>
        <v>72.900000000000006</v>
      </c>
      <c r="S98" s="83">
        <f>'La Paz 2020'!R68</f>
        <v>18.7</v>
      </c>
      <c r="T98" s="83">
        <f>'La Paz 2020'!S68</f>
        <v>57.4</v>
      </c>
      <c r="U98" s="83">
        <f>'La Paz 2020'!T68</f>
        <v>1.1000000000000001</v>
      </c>
    </row>
    <row r="99" spans="2:21" ht="15" customHeight="1" x14ac:dyDescent="0.2">
      <c r="B99" s="37">
        <v>96</v>
      </c>
      <c r="C99" s="101" t="s">
        <v>221</v>
      </c>
      <c r="D99" s="50">
        <v>0.68721100000000002</v>
      </c>
      <c r="E99" s="34" t="s">
        <v>194</v>
      </c>
      <c r="F99" s="34" t="s">
        <v>204</v>
      </c>
      <c r="G99" s="18"/>
      <c r="H99" s="127" t="s">
        <v>95</v>
      </c>
      <c r="I99" s="80" t="s">
        <v>169</v>
      </c>
      <c r="J99" s="147">
        <f>'La Paz 2020'!I69</f>
        <v>0.57286499999999996</v>
      </c>
      <c r="K99" s="82">
        <f>'La Paz 2020'!J69</f>
        <v>30.6</v>
      </c>
      <c r="L99" s="82">
        <f>'La Paz 2020'!K69</f>
        <v>176.9</v>
      </c>
      <c r="M99" s="83">
        <f>'La Paz 2020'!L69</f>
        <v>73</v>
      </c>
      <c r="N99" s="83">
        <f>'La Paz 2020'!M69</f>
        <v>40.9</v>
      </c>
      <c r="O99" s="82">
        <f>'La Paz 2020'!N69</f>
        <v>901</v>
      </c>
      <c r="P99" s="83">
        <f>'La Paz 2020'!O69</f>
        <v>74.400000000000006</v>
      </c>
      <c r="Q99" s="83">
        <f>'La Paz 2020'!P69</f>
        <v>6.4</v>
      </c>
      <c r="R99" s="83">
        <f>'La Paz 2020'!Q69</f>
        <v>61.9</v>
      </c>
      <c r="S99" s="83">
        <f>'La Paz 2020'!R69</f>
        <v>36.5</v>
      </c>
      <c r="T99" s="83">
        <f>'La Paz 2020'!S69</f>
        <v>51.3</v>
      </c>
      <c r="U99" s="83">
        <f>'La Paz 2020'!T69</f>
        <v>0.3</v>
      </c>
    </row>
    <row r="100" spans="2:21" ht="15" customHeight="1" x14ac:dyDescent="0.2">
      <c r="B100" s="37">
        <v>97</v>
      </c>
      <c r="C100" s="101" t="s">
        <v>133</v>
      </c>
      <c r="D100" s="50">
        <v>0.68700899999999998</v>
      </c>
      <c r="E100" s="34" t="s">
        <v>92</v>
      </c>
      <c r="F100" s="34" t="s">
        <v>57</v>
      </c>
      <c r="G100" s="18"/>
      <c r="H100" s="128" t="s">
        <v>94</v>
      </c>
      <c r="I100" s="80" t="s">
        <v>170</v>
      </c>
      <c r="J100" s="147">
        <f>'La Paz 2020'!I70</f>
        <v>0.55818900000000005</v>
      </c>
      <c r="K100" s="82">
        <f>'La Paz 2020'!J70</f>
        <v>33.5</v>
      </c>
      <c r="L100" s="82">
        <f>'La Paz 2020'!K70</f>
        <v>194.4</v>
      </c>
      <c r="M100" s="83">
        <f>'La Paz 2020'!L70</f>
        <v>78.3</v>
      </c>
      <c r="N100" s="83">
        <f>'La Paz 2020'!M70</f>
        <v>54.2</v>
      </c>
      <c r="O100" s="82">
        <f>'La Paz 2020'!N70</f>
        <v>796</v>
      </c>
      <c r="P100" s="83">
        <f>'La Paz 2020'!O70</f>
        <v>80.099999999999994</v>
      </c>
      <c r="Q100" s="83">
        <f>'La Paz 2020'!P70</f>
        <v>6.3</v>
      </c>
      <c r="R100" s="83">
        <f>'La Paz 2020'!Q70</f>
        <v>66.7</v>
      </c>
      <c r="S100" s="83">
        <f>'La Paz 2020'!R70</f>
        <v>20.6</v>
      </c>
      <c r="T100" s="83">
        <f>'La Paz 2020'!S70</f>
        <v>40.1</v>
      </c>
      <c r="U100" s="83">
        <f>'La Paz 2020'!T70</f>
        <v>0.3</v>
      </c>
    </row>
    <row r="101" spans="2:21" ht="15" customHeight="1" x14ac:dyDescent="0.2">
      <c r="B101" s="37">
        <v>98</v>
      </c>
      <c r="C101" s="101" t="s">
        <v>349</v>
      </c>
      <c r="D101" s="50">
        <v>0.686971</v>
      </c>
      <c r="E101" s="34" t="s">
        <v>330</v>
      </c>
      <c r="F101" s="34" t="s">
        <v>447</v>
      </c>
      <c r="G101" s="18"/>
      <c r="H101" s="73" t="s">
        <v>94</v>
      </c>
      <c r="I101" s="80" t="s">
        <v>171</v>
      </c>
      <c r="J101" s="147">
        <f>'La Paz 2020'!I71</f>
        <v>0.56672500000000003</v>
      </c>
      <c r="K101" s="82">
        <f>'La Paz 2020'!J71</f>
        <v>41.6</v>
      </c>
      <c r="L101" s="82">
        <f>'La Paz 2020'!K71</f>
        <v>154.1</v>
      </c>
      <c r="M101" s="83">
        <f>'La Paz 2020'!L71</f>
        <v>75.5</v>
      </c>
      <c r="N101" s="83">
        <f>'La Paz 2020'!M71</f>
        <v>52.5</v>
      </c>
      <c r="O101" s="82">
        <f>'La Paz 2020'!N71</f>
        <v>818</v>
      </c>
      <c r="P101" s="83">
        <f>'La Paz 2020'!O71</f>
        <v>79.7</v>
      </c>
      <c r="Q101" s="83">
        <f>'La Paz 2020'!P71</f>
        <v>6.8</v>
      </c>
      <c r="R101" s="83">
        <f>'La Paz 2020'!Q71</f>
        <v>74.400000000000006</v>
      </c>
      <c r="S101" s="83">
        <f>'La Paz 2020'!R71</f>
        <v>28.6</v>
      </c>
      <c r="T101" s="83">
        <f>'La Paz 2020'!S71</f>
        <v>65.599999999999994</v>
      </c>
      <c r="U101" s="83">
        <f>'La Paz 2020'!T71</f>
        <v>0.4</v>
      </c>
    </row>
    <row r="102" spans="2:21" ht="15" customHeight="1" x14ac:dyDescent="0.2">
      <c r="B102" s="37">
        <v>99</v>
      </c>
      <c r="C102" s="101" t="s">
        <v>166</v>
      </c>
      <c r="D102" s="50">
        <v>0.68523500000000004</v>
      </c>
      <c r="E102" s="34" t="s">
        <v>103</v>
      </c>
      <c r="F102" s="34" t="s">
        <v>57</v>
      </c>
      <c r="G102" s="18"/>
      <c r="H102" s="127" t="s">
        <v>95</v>
      </c>
      <c r="I102" s="80" t="s">
        <v>172</v>
      </c>
      <c r="J102" s="147">
        <f>'La Paz 2020'!I72</f>
        <v>0.65775499999999998</v>
      </c>
      <c r="K102" s="82">
        <f>'La Paz 2020'!J72</f>
        <v>36</v>
      </c>
      <c r="L102" s="82">
        <f>'La Paz 2020'!K72</f>
        <v>187.2</v>
      </c>
      <c r="M102" s="83">
        <f>'La Paz 2020'!L72</f>
        <v>92.5</v>
      </c>
      <c r="N102" s="83">
        <f>'La Paz 2020'!M72</f>
        <v>50.8</v>
      </c>
      <c r="O102" s="82">
        <f>'La Paz 2020'!N72</f>
        <v>788</v>
      </c>
      <c r="P102" s="83">
        <f>'La Paz 2020'!O72</f>
        <v>100</v>
      </c>
      <c r="Q102" s="83">
        <f>'La Paz 2020'!P72</f>
        <v>7.2</v>
      </c>
      <c r="R102" s="83">
        <f>'La Paz 2020'!Q72</f>
        <v>81.099999999999994</v>
      </c>
      <c r="S102" s="83">
        <f>'La Paz 2020'!R72</f>
        <v>48.2</v>
      </c>
      <c r="T102" s="83">
        <f>'La Paz 2020'!S72</f>
        <v>73.900000000000006</v>
      </c>
      <c r="U102" s="83">
        <f>'La Paz 2020'!T72</f>
        <v>0.8</v>
      </c>
    </row>
    <row r="103" spans="2:21" ht="15" customHeight="1" x14ac:dyDescent="0.2">
      <c r="B103" s="37">
        <v>100</v>
      </c>
      <c r="C103" s="101" t="s">
        <v>428</v>
      </c>
      <c r="D103" s="50">
        <v>0.68189100000000002</v>
      </c>
      <c r="E103" s="34" t="s">
        <v>421</v>
      </c>
      <c r="F103" s="34" t="s">
        <v>449</v>
      </c>
      <c r="G103" s="18"/>
      <c r="H103" s="128" t="s">
        <v>94</v>
      </c>
      <c r="I103" s="80" t="s">
        <v>173</v>
      </c>
      <c r="J103" s="147">
        <f>'La Paz 2020'!I73</f>
        <v>0.64313100000000001</v>
      </c>
      <c r="K103" s="82">
        <f>'La Paz 2020'!J73</f>
        <v>33.4</v>
      </c>
      <c r="L103" s="82">
        <f>'La Paz 2020'!K73</f>
        <v>172.3</v>
      </c>
      <c r="M103" s="83">
        <f>'La Paz 2020'!L73</f>
        <v>100</v>
      </c>
      <c r="N103" s="83">
        <f>'La Paz 2020'!M73</f>
        <v>86.1</v>
      </c>
      <c r="O103" s="82">
        <f>'La Paz 2020'!N73</f>
        <v>754</v>
      </c>
      <c r="P103" s="83">
        <f>'La Paz 2020'!O73</f>
        <v>72</v>
      </c>
      <c r="Q103" s="83">
        <f>'La Paz 2020'!P73</f>
        <v>7.3</v>
      </c>
      <c r="R103" s="83">
        <f>'La Paz 2020'!Q73</f>
        <v>70.5</v>
      </c>
      <c r="S103" s="83">
        <f>'La Paz 2020'!R73</f>
        <v>24.1</v>
      </c>
      <c r="T103" s="83">
        <f>'La Paz 2020'!S73</f>
        <v>66.3</v>
      </c>
      <c r="U103" s="83">
        <f>'La Paz 2020'!T73</f>
        <v>0.4</v>
      </c>
    </row>
    <row r="104" spans="2:21" ht="15" customHeight="1" x14ac:dyDescent="0.2">
      <c r="B104" s="37">
        <v>101</v>
      </c>
      <c r="C104" s="101" t="s">
        <v>162</v>
      </c>
      <c r="D104" s="50">
        <v>0.67988000000000004</v>
      </c>
      <c r="E104" s="34" t="s">
        <v>98</v>
      </c>
      <c r="F104" s="34" t="s">
        <v>57</v>
      </c>
      <c r="G104" s="18"/>
      <c r="H104" s="127" t="s">
        <v>94</v>
      </c>
      <c r="I104" s="80" t="s">
        <v>174</v>
      </c>
      <c r="J104" s="147">
        <f>'La Paz 2020'!I74</f>
        <v>0.56651499999999999</v>
      </c>
      <c r="K104" s="82">
        <f>'La Paz 2020'!J74</f>
        <v>26.2</v>
      </c>
      <c r="L104" s="82">
        <f>'La Paz 2020'!K74</f>
        <v>217.8</v>
      </c>
      <c r="M104" s="83">
        <f>'La Paz 2020'!L74</f>
        <v>41</v>
      </c>
      <c r="N104" s="83">
        <f>'La Paz 2020'!M74</f>
        <v>38.5</v>
      </c>
      <c r="O104" s="82">
        <f>'La Paz 2020'!N74</f>
        <v>860</v>
      </c>
      <c r="P104" s="83">
        <f>'La Paz 2020'!O74</f>
        <v>35.299999999999997</v>
      </c>
      <c r="Q104" s="83">
        <f>'La Paz 2020'!P74</f>
        <v>8.1999999999999993</v>
      </c>
      <c r="R104" s="83">
        <f>'La Paz 2020'!Q74</f>
        <v>78.099999999999994</v>
      </c>
      <c r="S104" s="83">
        <f>'La Paz 2020'!R74</f>
        <v>20.2</v>
      </c>
      <c r="T104" s="83">
        <f>'La Paz 2020'!S74</f>
        <v>89.8</v>
      </c>
      <c r="U104" s="83">
        <f>'La Paz 2020'!T74</f>
        <v>0.2</v>
      </c>
    </row>
    <row r="105" spans="2:21" ht="15" customHeight="1" x14ac:dyDescent="0.2">
      <c r="B105" s="37">
        <v>102</v>
      </c>
      <c r="C105" s="101" t="s">
        <v>160</v>
      </c>
      <c r="D105" s="50">
        <v>0.67893099999999995</v>
      </c>
      <c r="E105" s="34" t="s">
        <v>102</v>
      </c>
      <c r="F105" s="34" t="s">
        <v>57</v>
      </c>
      <c r="G105" s="18"/>
      <c r="H105" s="128" t="s">
        <v>102</v>
      </c>
      <c r="I105" s="80" t="s">
        <v>175</v>
      </c>
      <c r="J105" s="147">
        <f>'La Paz 2020'!I75</f>
        <v>0.66787399999999997</v>
      </c>
      <c r="K105" s="82">
        <f>'La Paz 2020'!J75</f>
        <v>21.6</v>
      </c>
      <c r="L105" s="82">
        <f>'La Paz 2020'!K75</f>
        <v>214</v>
      </c>
      <c r="M105" s="83">
        <f>'La Paz 2020'!L75</f>
        <v>77.900000000000006</v>
      </c>
      <c r="N105" s="83">
        <f>'La Paz 2020'!M75</f>
        <v>36.200000000000003</v>
      </c>
      <c r="O105" s="82">
        <f>'La Paz 2020'!N75</f>
        <v>770</v>
      </c>
      <c r="P105" s="83">
        <f>'La Paz 2020'!O75</f>
        <v>83.1</v>
      </c>
      <c r="Q105" s="83">
        <f>'La Paz 2020'!P75</f>
        <v>7.9</v>
      </c>
      <c r="R105" s="83">
        <f>'La Paz 2020'!Q75</f>
        <v>77.2</v>
      </c>
      <c r="S105" s="83">
        <f>'La Paz 2020'!R75</f>
        <v>47.4</v>
      </c>
      <c r="T105" s="83">
        <f>'La Paz 2020'!S75</f>
        <v>70.5</v>
      </c>
      <c r="U105" s="83">
        <f>'La Paz 2020'!T75</f>
        <v>0.7</v>
      </c>
    </row>
    <row r="106" spans="2:21" ht="15" customHeight="1" x14ac:dyDescent="0.2">
      <c r="B106" s="37">
        <v>103</v>
      </c>
      <c r="C106" s="101" t="s">
        <v>322</v>
      </c>
      <c r="D106" s="50">
        <v>0.67859199999999997</v>
      </c>
      <c r="E106" s="34" t="s">
        <v>322</v>
      </c>
      <c r="F106" s="34" t="s">
        <v>325</v>
      </c>
      <c r="G106" s="18"/>
      <c r="H106" s="128" t="s">
        <v>102</v>
      </c>
      <c r="I106" s="80" t="s">
        <v>176</v>
      </c>
      <c r="J106" s="147">
        <f>'La Paz 2020'!I76</f>
        <v>0.75747399999999998</v>
      </c>
      <c r="K106" s="82">
        <f>'La Paz 2020'!J76</f>
        <v>27.4</v>
      </c>
      <c r="L106" s="82">
        <f>'La Paz 2020'!K76</f>
        <v>254.6</v>
      </c>
      <c r="M106" s="83">
        <f>'La Paz 2020'!L76</f>
        <v>100</v>
      </c>
      <c r="N106" s="83">
        <f>'La Paz 2020'!M76</f>
        <v>100</v>
      </c>
      <c r="O106" s="82">
        <f>'La Paz 2020'!N76</f>
        <v>739</v>
      </c>
      <c r="P106" s="83">
        <f>'La Paz 2020'!O76</f>
        <v>78.599999999999994</v>
      </c>
      <c r="Q106" s="83">
        <f>'La Paz 2020'!P76</f>
        <v>7.4</v>
      </c>
      <c r="R106" s="83">
        <f>'La Paz 2020'!Q76</f>
        <v>90.1</v>
      </c>
      <c r="S106" s="83">
        <f>'La Paz 2020'!R76</f>
        <v>49</v>
      </c>
      <c r="T106" s="83">
        <f>'La Paz 2020'!S76</f>
        <v>93.4</v>
      </c>
      <c r="U106" s="83">
        <f>'La Paz 2020'!T76</f>
        <v>0.6</v>
      </c>
    </row>
    <row r="107" spans="2:21" ht="15" customHeight="1" x14ac:dyDescent="0.2">
      <c r="B107" s="37">
        <v>104</v>
      </c>
      <c r="C107" s="101" t="s">
        <v>159</v>
      </c>
      <c r="D107" s="50">
        <v>0.67834099999999997</v>
      </c>
      <c r="E107" s="34" t="s">
        <v>102</v>
      </c>
      <c r="F107" s="34" t="s">
        <v>57</v>
      </c>
      <c r="G107" s="18"/>
      <c r="H107" s="73" t="s">
        <v>104</v>
      </c>
      <c r="I107" s="80" t="s">
        <v>177</v>
      </c>
      <c r="J107" s="147">
        <f>'La Paz 2020'!I77</f>
        <v>0.61393799999999998</v>
      </c>
      <c r="K107" s="82">
        <f>'La Paz 2020'!J77</f>
        <v>27.7</v>
      </c>
      <c r="L107" s="82">
        <f>'La Paz 2020'!K77</f>
        <v>499.5</v>
      </c>
      <c r="M107" s="83">
        <f>'La Paz 2020'!L77</f>
        <v>71.2</v>
      </c>
      <c r="N107" s="83">
        <f>'La Paz 2020'!M77</f>
        <v>59.5</v>
      </c>
      <c r="O107" s="82">
        <f>'La Paz 2020'!N77</f>
        <v>764</v>
      </c>
      <c r="P107" s="83">
        <f>'La Paz 2020'!O77</f>
        <v>100</v>
      </c>
      <c r="Q107" s="83">
        <f>'La Paz 2020'!P77</f>
        <v>8</v>
      </c>
      <c r="R107" s="83">
        <f>'La Paz 2020'!Q77</f>
        <v>61.1</v>
      </c>
      <c r="S107" s="83">
        <f>'La Paz 2020'!R77</f>
        <v>39</v>
      </c>
      <c r="T107" s="83">
        <f>'La Paz 2020'!S77</f>
        <v>51.7</v>
      </c>
      <c r="U107" s="83">
        <f>'La Paz 2020'!T77</f>
        <v>0.3</v>
      </c>
    </row>
    <row r="108" spans="2:21" ht="15" customHeight="1" x14ac:dyDescent="0.2">
      <c r="B108" s="37">
        <v>105</v>
      </c>
      <c r="C108" s="101" t="s">
        <v>351</v>
      </c>
      <c r="D108" s="50">
        <v>0.67822899999999997</v>
      </c>
      <c r="E108" s="34" t="s">
        <v>330</v>
      </c>
      <c r="F108" s="34" t="s">
        <v>447</v>
      </c>
      <c r="G108" s="18"/>
      <c r="H108" s="127" t="s">
        <v>104</v>
      </c>
      <c r="I108" s="80" t="s">
        <v>433</v>
      </c>
      <c r="J108" s="147">
        <f>'La Paz 2020'!I78</f>
        <v>0.66164800000000001</v>
      </c>
      <c r="K108" s="82">
        <f>'La Paz 2020'!J78</f>
        <v>37</v>
      </c>
      <c r="L108" s="82">
        <f>'La Paz 2020'!K78</f>
        <v>512.79999999999995</v>
      </c>
      <c r="M108" s="83">
        <f>'La Paz 2020'!L78</f>
        <v>92.5</v>
      </c>
      <c r="N108" s="83">
        <f>'La Paz 2020'!M78</f>
        <v>62</v>
      </c>
      <c r="O108" s="82">
        <f>'La Paz 2020'!N78</f>
        <v>751</v>
      </c>
      <c r="P108" s="83">
        <f>'La Paz 2020'!O78</f>
        <v>100</v>
      </c>
      <c r="Q108" s="83">
        <f>'La Paz 2020'!P78</f>
        <v>8</v>
      </c>
      <c r="R108" s="83">
        <f>'La Paz 2020'!Q78</f>
        <v>70.599999999999994</v>
      </c>
      <c r="S108" s="83">
        <f>'La Paz 2020'!R78</f>
        <v>61.5</v>
      </c>
      <c r="T108" s="83">
        <f>'La Paz 2020'!S78</f>
        <v>88.8</v>
      </c>
      <c r="U108" s="83">
        <f>'La Paz 2020'!T78</f>
        <v>0.3</v>
      </c>
    </row>
    <row r="109" spans="2:21" ht="15" customHeight="1" x14ac:dyDescent="0.2">
      <c r="B109" s="37">
        <v>106</v>
      </c>
      <c r="C109" s="101" t="s">
        <v>436</v>
      </c>
      <c r="D109" s="50">
        <v>0.67709900000000001</v>
      </c>
      <c r="E109" s="34" t="s">
        <v>331</v>
      </c>
      <c r="F109" s="34" t="s">
        <v>447</v>
      </c>
      <c r="G109" s="18"/>
      <c r="H109" s="128" t="s">
        <v>97</v>
      </c>
      <c r="I109" s="80" t="s">
        <v>178</v>
      </c>
      <c r="J109" s="147">
        <f>'La Paz 2020'!I79</f>
        <v>0.59480599999999995</v>
      </c>
      <c r="K109" s="82">
        <f>'La Paz 2020'!J79</f>
        <v>29.6</v>
      </c>
      <c r="L109" s="82">
        <f>'La Paz 2020'!K79</f>
        <v>233.7</v>
      </c>
      <c r="M109" s="83">
        <f>'La Paz 2020'!L79</f>
        <v>87.8</v>
      </c>
      <c r="N109" s="83">
        <f>'La Paz 2020'!M79</f>
        <v>70.5</v>
      </c>
      <c r="O109" s="82">
        <f>'La Paz 2020'!N79</f>
        <v>788</v>
      </c>
      <c r="P109" s="83">
        <f>'La Paz 2020'!O79</f>
        <v>62.3</v>
      </c>
      <c r="Q109" s="83">
        <f>'La Paz 2020'!P79</f>
        <v>5.7</v>
      </c>
      <c r="R109" s="83">
        <f>'La Paz 2020'!Q79</f>
        <v>63.9</v>
      </c>
      <c r="S109" s="83">
        <f>'La Paz 2020'!R79</f>
        <v>10.7</v>
      </c>
      <c r="T109" s="83">
        <f>'La Paz 2020'!S79</f>
        <v>77.5</v>
      </c>
      <c r="U109" s="83">
        <f>'La Paz 2020'!T79</f>
        <v>0.5</v>
      </c>
    </row>
    <row r="110" spans="2:21" ht="15" customHeight="1" x14ac:dyDescent="0.2">
      <c r="B110" s="37">
        <v>107</v>
      </c>
      <c r="C110" s="101" t="s">
        <v>384</v>
      </c>
      <c r="D110" s="50">
        <v>0.67697799999999997</v>
      </c>
      <c r="E110" s="34" t="s">
        <v>338</v>
      </c>
      <c r="F110" s="34" t="s">
        <v>447</v>
      </c>
      <c r="G110" s="18"/>
      <c r="H110" s="128" t="s">
        <v>97</v>
      </c>
      <c r="I110" s="80" t="s">
        <v>179</v>
      </c>
      <c r="J110" s="147">
        <f>'La Paz 2020'!I80</f>
        <v>0.52298699999999998</v>
      </c>
      <c r="K110" s="82">
        <f>'La Paz 2020'!J80</f>
        <v>35.799999999999997</v>
      </c>
      <c r="L110" s="82">
        <f>'La Paz 2020'!K80</f>
        <v>260.5</v>
      </c>
      <c r="M110" s="83">
        <f>'La Paz 2020'!L80</f>
        <v>74</v>
      </c>
      <c r="N110" s="83">
        <f>'La Paz 2020'!M80</f>
        <v>50</v>
      </c>
      <c r="O110" s="82">
        <f>'La Paz 2020'!N80</f>
        <v>712</v>
      </c>
      <c r="P110" s="83">
        <f>'La Paz 2020'!O80</f>
        <v>48.2</v>
      </c>
      <c r="Q110" s="83">
        <f>'La Paz 2020'!P80</f>
        <v>5.3</v>
      </c>
      <c r="R110" s="83">
        <f>'La Paz 2020'!Q80</f>
        <v>57.9</v>
      </c>
      <c r="S110" s="83">
        <f>'La Paz 2020'!R80</f>
        <v>25.4</v>
      </c>
      <c r="T110" s="83">
        <f>'La Paz 2020'!S80</f>
        <v>75.400000000000006</v>
      </c>
      <c r="U110" s="83">
        <f>'La Paz 2020'!T80</f>
        <v>0.1</v>
      </c>
    </row>
    <row r="111" spans="2:21" ht="15" customHeight="1" x14ac:dyDescent="0.2">
      <c r="B111" s="37">
        <v>108</v>
      </c>
      <c r="C111" s="101" t="s">
        <v>416</v>
      </c>
      <c r="D111" s="50">
        <v>0.67642999999999998</v>
      </c>
      <c r="E111" s="34" t="s">
        <v>402</v>
      </c>
      <c r="F111" s="34" t="s">
        <v>448</v>
      </c>
      <c r="G111" s="18"/>
      <c r="H111" s="73" t="s">
        <v>103</v>
      </c>
      <c r="I111" s="80" t="s">
        <v>180</v>
      </c>
      <c r="J111" s="147">
        <f>'La Paz 2020'!I81</f>
        <v>0.63964299999999996</v>
      </c>
      <c r="K111" s="82">
        <f>'La Paz 2020'!J81</f>
        <v>45.7</v>
      </c>
      <c r="L111" s="82">
        <f>'La Paz 2020'!K81</f>
        <v>106.8</v>
      </c>
      <c r="M111" s="83">
        <f>'La Paz 2020'!L81</f>
        <v>81.3</v>
      </c>
      <c r="N111" s="83">
        <f>'La Paz 2020'!M81</f>
        <v>80.599999999999994</v>
      </c>
      <c r="O111" s="82">
        <f>'La Paz 2020'!N81</f>
        <v>792</v>
      </c>
      <c r="P111" s="83">
        <f>'La Paz 2020'!O81</f>
        <v>83</v>
      </c>
      <c r="Q111" s="83">
        <f>'La Paz 2020'!P81</f>
        <v>6.4</v>
      </c>
      <c r="R111" s="83">
        <f>'La Paz 2020'!Q81</f>
        <v>86.3</v>
      </c>
      <c r="S111" s="83">
        <f>'La Paz 2020'!R81</f>
        <v>57.5</v>
      </c>
      <c r="T111" s="83">
        <f>'La Paz 2020'!S81</f>
        <v>69.400000000000006</v>
      </c>
      <c r="U111" s="83">
        <f>'La Paz 2020'!T81</f>
        <v>0.5</v>
      </c>
    </row>
    <row r="112" spans="2:21" ht="15" customHeight="1" x14ac:dyDescent="0.2">
      <c r="B112" s="37">
        <v>109</v>
      </c>
      <c r="C112" s="101" t="s">
        <v>69</v>
      </c>
      <c r="D112" s="50">
        <v>0.67541300000000004</v>
      </c>
      <c r="E112" s="34" t="s">
        <v>199</v>
      </c>
      <c r="F112" s="34" t="s">
        <v>204</v>
      </c>
      <c r="G112" s="18"/>
      <c r="H112" s="128" t="s">
        <v>103</v>
      </c>
      <c r="I112" s="80" t="s">
        <v>181</v>
      </c>
      <c r="J112" s="147">
        <f>'La Paz 2020'!I82</f>
        <v>0.59555199999999997</v>
      </c>
      <c r="K112" s="82">
        <f>'La Paz 2020'!J82</f>
        <v>34.299999999999997</v>
      </c>
      <c r="L112" s="82">
        <f>'La Paz 2020'!K82</f>
        <v>116.8</v>
      </c>
      <c r="M112" s="83">
        <f>'La Paz 2020'!L82</f>
        <v>90.9</v>
      </c>
      <c r="N112" s="83">
        <f>'La Paz 2020'!M82</f>
        <v>63.6</v>
      </c>
      <c r="O112" s="82">
        <f>'La Paz 2020'!N82</f>
        <v>851</v>
      </c>
      <c r="P112" s="83">
        <f>'La Paz 2020'!O82</f>
        <v>62.1</v>
      </c>
      <c r="Q112" s="83">
        <f>'La Paz 2020'!P82</f>
        <v>5.8</v>
      </c>
      <c r="R112" s="83">
        <f>'La Paz 2020'!Q82</f>
        <v>75.8</v>
      </c>
      <c r="S112" s="83">
        <f>'La Paz 2020'!R82</f>
        <v>20.100000000000001</v>
      </c>
      <c r="T112" s="83">
        <f>'La Paz 2020'!S82</f>
        <v>67.599999999999994</v>
      </c>
      <c r="U112" s="83">
        <f>'La Paz 2020'!T82</f>
        <v>0.2</v>
      </c>
    </row>
    <row r="113" spans="2:21" ht="15" customHeight="1" x14ac:dyDescent="0.2">
      <c r="B113" s="37">
        <v>110</v>
      </c>
      <c r="C113" s="101" t="s">
        <v>369</v>
      </c>
      <c r="D113" s="50">
        <v>0.67405999999999999</v>
      </c>
      <c r="E113" s="34" t="s">
        <v>335</v>
      </c>
      <c r="F113" s="34" t="s">
        <v>447</v>
      </c>
      <c r="G113" s="18"/>
      <c r="H113" s="73" t="s">
        <v>103</v>
      </c>
      <c r="I113" s="80" t="s">
        <v>182</v>
      </c>
      <c r="J113" s="147">
        <f>'La Paz 2020'!I83</f>
        <v>0.57791800000000004</v>
      </c>
      <c r="K113" s="82">
        <f>'La Paz 2020'!J83</f>
        <v>22.9</v>
      </c>
      <c r="L113" s="82">
        <f>'La Paz 2020'!K83</f>
        <v>46.8</v>
      </c>
      <c r="M113" s="83">
        <f>'La Paz 2020'!L83</f>
        <v>50</v>
      </c>
      <c r="N113" s="83">
        <f>'La Paz 2020'!M83</f>
        <v>90</v>
      </c>
      <c r="O113" s="82">
        <f>'La Paz 2020'!N83</f>
        <v>776</v>
      </c>
      <c r="P113" s="83">
        <f>'La Paz 2020'!O83</f>
        <v>12.4</v>
      </c>
      <c r="Q113" s="83">
        <f>'La Paz 2020'!P83</f>
        <v>6.9</v>
      </c>
      <c r="R113" s="83">
        <f>'La Paz 2020'!Q83</f>
        <v>64.099999999999994</v>
      </c>
      <c r="S113" s="83">
        <f>'La Paz 2020'!R83</f>
        <v>7.3</v>
      </c>
      <c r="T113" s="83">
        <f>'La Paz 2020'!S83</f>
        <v>67.8</v>
      </c>
      <c r="U113" s="83">
        <f>'La Paz 2020'!T83</f>
        <v>0.2</v>
      </c>
    </row>
    <row r="114" spans="2:21" ht="15" customHeight="1" x14ac:dyDescent="0.2">
      <c r="B114" s="37">
        <v>111</v>
      </c>
      <c r="C114" s="101" t="s">
        <v>427</v>
      </c>
      <c r="D114" s="50">
        <v>0.67383800000000005</v>
      </c>
      <c r="E114" s="34" t="s">
        <v>422</v>
      </c>
      <c r="F114" s="34" t="s">
        <v>449</v>
      </c>
      <c r="G114" s="18"/>
      <c r="H114" s="127" t="s">
        <v>95</v>
      </c>
      <c r="I114" s="80" t="s">
        <v>183</v>
      </c>
      <c r="J114" s="147">
        <f>'La Paz 2020'!I84</f>
        <v>0.53691100000000003</v>
      </c>
      <c r="K114" s="82">
        <f>'La Paz 2020'!J84</f>
        <v>23.2</v>
      </c>
      <c r="L114" s="82">
        <f>'La Paz 2020'!K84</f>
        <v>212.9</v>
      </c>
      <c r="M114" s="83">
        <f>'La Paz 2020'!L84</f>
        <v>64</v>
      </c>
      <c r="N114" s="83">
        <f>'La Paz 2020'!M84</f>
        <v>49.4</v>
      </c>
      <c r="O114" s="82">
        <f>'La Paz 2020'!N84</f>
        <v>800</v>
      </c>
      <c r="P114" s="83">
        <f>'La Paz 2020'!O84</f>
        <v>49.2</v>
      </c>
      <c r="Q114" s="83">
        <f>'La Paz 2020'!P84</f>
        <v>7.7</v>
      </c>
      <c r="R114" s="83">
        <f>'La Paz 2020'!Q84</f>
        <v>49.6</v>
      </c>
      <c r="S114" s="83">
        <f>'La Paz 2020'!R84</f>
        <v>17.8</v>
      </c>
      <c r="T114" s="83">
        <f>'La Paz 2020'!S84</f>
        <v>35</v>
      </c>
      <c r="U114" s="83">
        <f>'La Paz 2020'!T84</f>
        <v>0.3</v>
      </c>
    </row>
    <row r="115" spans="2:21" ht="15" customHeight="1" x14ac:dyDescent="0.2">
      <c r="B115" s="37">
        <v>112</v>
      </c>
      <c r="C115" s="101" t="s">
        <v>215</v>
      </c>
      <c r="D115" s="50">
        <v>0.67332499999999995</v>
      </c>
      <c r="E115" s="34" t="s">
        <v>197</v>
      </c>
      <c r="F115" s="34" t="s">
        <v>204</v>
      </c>
      <c r="G115" s="18"/>
      <c r="H115" s="127" t="s">
        <v>95</v>
      </c>
      <c r="I115" s="80" t="s">
        <v>184</v>
      </c>
      <c r="J115" s="147">
        <f>'La Paz 2020'!I85</f>
        <v>0.57856099999999999</v>
      </c>
      <c r="K115" s="82">
        <f>'La Paz 2020'!J85</f>
        <v>30.9</v>
      </c>
      <c r="L115" s="82">
        <f>'La Paz 2020'!K85</f>
        <v>267.10000000000002</v>
      </c>
      <c r="M115" s="83">
        <f>'La Paz 2020'!L85</f>
        <v>74.7</v>
      </c>
      <c r="N115" s="83">
        <f>'La Paz 2020'!M85</f>
        <v>63.3</v>
      </c>
      <c r="O115" s="82">
        <f>'La Paz 2020'!N85</f>
        <v>771</v>
      </c>
      <c r="P115" s="83">
        <f>'La Paz 2020'!O85</f>
        <v>42.2</v>
      </c>
      <c r="Q115" s="83">
        <f>'La Paz 2020'!P85</f>
        <v>7.1</v>
      </c>
      <c r="R115" s="83">
        <f>'La Paz 2020'!Q85</f>
        <v>55.3</v>
      </c>
      <c r="S115" s="83">
        <f>'La Paz 2020'!R85</f>
        <v>51.1</v>
      </c>
      <c r="T115" s="83">
        <f>'La Paz 2020'!S85</f>
        <v>59.3</v>
      </c>
      <c r="U115" s="83">
        <f>'La Paz 2020'!T85</f>
        <v>0.3</v>
      </c>
    </row>
    <row r="116" spans="2:21" ht="15" customHeight="1" x14ac:dyDescent="0.2">
      <c r="B116" s="37">
        <v>113</v>
      </c>
      <c r="C116" s="101" t="s">
        <v>392</v>
      </c>
      <c r="D116" s="50">
        <v>0.671153</v>
      </c>
      <c r="E116" s="34" t="s">
        <v>341</v>
      </c>
      <c r="F116" s="34" t="s">
        <v>447</v>
      </c>
      <c r="G116" s="18"/>
      <c r="H116" s="127" t="s">
        <v>95</v>
      </c>
      <c r="I116" s="80" t="s">
        <v>185</v>
      </c>
      <c r="J116" s="147">
        <f>'La Paz 2020'!I86</f>
        <v>0.51846499999999995</v>
      </c>
      <c r="K116" s="82">
        <f>'La Paz 2020'!J86</f>
        <v>27.7</v>
      </c>
      <c r="L116" s="82">
        <f>'La Paz 2020'!K86</f>
        <v>200</v>
      </c>
      <c r="M116" s="83">
        <f>'La Paz 2020'!L86</f>
        <v>100</v>
      </c>
      <c r="N116" s="83">
        <f>'La Paz 2020'!M86</f>
        <v>53.3</v>
      </c>
      <c r="O116" s="82">
        <f>'La Paz 2020'!N86</f>
        <v>715</v>
      </c>
      <c r="P116" s="83">
        <f>'La Paz 2020'!O86</f>
        <v>53.5</v>
      </c>
      <c r="Q116" s="83">
        <f>'La Paz 2020'!P86</f>
        <v>6.9</v>
      </c>
      <c r="R116" s="83">
        <f>'La Paz 2020'!Q86</f>
        <v>62.7</v>
      </c>
      <c r="S116" s="83">
        <f>'La Paz 2020'!R86</f>
        <v>3.8</v>
      </c>
      <c r="T116" s="83">
        <f>'La Paz 2020'!S86</f>
        <v>4.4000000000000004</v>
      </c>
      <c r="U116" s="83">
        <f>'La Paz 2020'!T86</f>
        <v>0.1</v>
      </c>
    </row>
    <row r="117" spans="2:21" ht="15" customHeight="1" x14ac:dyDescent="0.2">
      <c r="B117" s="37">
        <v>114</v>
      </c>
      <c r="C117" s="101" t="s">
        <v>443</v>
      </c>
      <c r="D117" s="50">
        <v>0.67076999999999998</v>
      </c>
      <c r="E117" s="34" t="s">
        <v>423</v>
      </c>
      <c r="F117" s="34" t="s">
        <v>449</v>
      </c>
      <c r="G117" s="18"/>
      <c r="H117" s="127" t="s">
        <v>93</v>
      </c>
      <c r="I117" s="80" t="s">
        <v>186</v>
      </c>
      <c r="J117" s="147">
        <f>'La Paz 2020'!I87</f>
        <v>0.56882900000000003</v>
      </c>
      <c r="K117" s="82">
        <f>'La Paz 2020'!J87</f>
        <v>43</v>
      </c>
      <c r="L117" s="82">
        <f>'La Paz 2020'!K87</f>
        <v>127.9</v>
      </c>
      <c r="M117" s="83">
        <f>'La Paz 2020'!L87</f>
        <v>97.4</v>
      </c>
      <c r="N117" s="83">
        <f>'La Paz 2020'!M87</f>
        <v>56.5</v>
      </c>
      <c r="O117" s="82">
        <f>'La Paz 2020'!N87</f>
        <v>826</v>
      </c>
      <c r="P117" s="83">
        <f>'La Paz 2020'!O87</f>
        <v>55.1</v>
      </c>
      <c r="Q117" s="83">
        <f>'La Paz 2020'!P87</f>
        <v>7</v>
      </c>
      <c r="R117" s="83">
        <f>'La Paz 2020'!Q87</f>
        <v>44.4</v>
      </c>
      <c r="S117" s="83">
        <f>'La Paz 2020'!R87</f>
        <v>62.7</v>
      </c>
      <c r="T117" s="83">
        <f>'La Paz 2020'!S87</f>
        <v>65.7</v>
      </c>
      <c r="U117" s="83">
        <f>'La Paz 2020'!T87</f>
        <v>0.2</v>
      </c>
    </row>
    <row r="118" spans="2:21" ht="15" customHeight="1" x14ac:dyDescent="0.2">
      <c r="B118" s="37">
        <v>115</v>
      </c>
      <c r="C118" s="101" t="s">
        <v>387</v>
      </c>
      <c r="D118" s="50">
        <v>0.67024799999999995</v>
      </c>
      <c r="E118" s="34" t="s">
        <v>339</v>
      </c>
      <c r="F118" s="34" t="s">
        <v>447</v>
      </c>
      <c r="G118" s="18"/>
      <c r="H118" s="128" t="s">
        <v>93</v>
      </c>
      <c r="I118" s="80" t="s">
        <v>187</v>
      </c>
      <c r="J118" s="147">
        <f>'La Paz 2020'!I88</f>
        <v>0.57868399999999998</v>
      </c>
      <c r="K118" s="82">
        <f>'La Paz 2020'!J88</f>
        <v>22.1</v>
      </c>
      <c r="L118" s="82">
        <f>'La Paz 2020'!K88</f>
        <v>237.8</v>
      </c>
      <c r="M118" s="83">
        <f>'La Paz 2020'!L88</f>
        <v>75</v>
      </c>
      <c r="N118" s="83">
        <f>'La Paz 2020'!M88</f>
        <v>37.5</v>
      </c>
      <c r="O118" s="82">
        <f>'La Paz 2020'!N88</f>
        <v>603</v>
      </c>
      <c r="P118" s="83">
        <f>'La Paz 2020'!O88</f>
        <v>18.100000000000001</v>
      </c>
      <c r="Q118" s="83">
        <f>'La Paz 2020'!P88</f>
        <v>7.7</v>
      </c>
      <c r="R118" s="83">
        <f>'La Paz 2020'!Q88</f>
        <v>57.8</v>
      </c>
      <c r="S118" s="83">
        <f>'La Paz 2020'!R88</f>
        <v>60.9</v>
      </c>
      <c r="T118" s="83">
        <f>'La Paz 2020'!S88</f>
        <v>58.6</v>
      </c>
      <c r="U118" s="83">
        <f>'La Paz 2020'!T88</f>
        <v>0.1</v>
      </c>
    </row>
    <row r="119" spans="2:21" ht="15" customHeight="1" x14ac:dyDescent="0.2">
      <c r="B119" s="37">
        <v>116</v>
      </c>
      <c r="C119" s="101" t="s">
        <v>362</v>
      </c>
      <c r="D119" s="50">
        <v>0.66802399999999995</v>
      </c>
      <c r="E119" s="34" t="s">
        <v>334</v>
      </c>
      <c r="F119" s="34" t="s">
        <v>447</v>
      </c>
      <c r="G119" s="18"/>
      <c r="H119" s="155" t="s">
        <v>98</v>
      </c>
      <c r="I119" s="80" t="s">
        <v>188</v>
      </c>
      <c r="J119" s="147">
        <f>'La Paz 2020'!I89</f>
        <v>0.666273</v>
      </c>
      <c r="K119" s="82">
        <f>'La Paz 2020'!J89</f>
        <v>24.8</v>
      </c>
      <c r="L119" s="82">
        <f>'La Paz 2020'!K89</f>
        <v>213.6</v>
      </c>
      <c r="M119" s="83">
        <f>'La Paz 2020'!L89</f>
        <v>78.7</v>
      </c>
      <c r="N119" s="83">
        <f>'La Paz 2020'!M89</f>
        <v>53.7</v>
      </c>
      <c r="O119" s="82">
        <f>'La Paz 2020'!N89</f>
        <v>763</v>
      </c>
      <c r="P119" s="83">
        <f>'La Paz 2020'!O89</f>
        <v>84.4</v>
      </c>
      <c r="Q119" s="83">
        <f>'La Paz 2020'!P89</f>
        <v>7.8</v>
      </c>
      <c r="R119" s="83">
        <f>'La Paz 2020'!Q89</f>
        <v>61</v>
      </c>
      <c r="S119" s="83">
        <f>'La Paz 2020'!R89</f>
        <v>58.4</v>
      </c>
      <c r="T119" s="83">
        <f>'La Paz 2020'!S89</f>
        <v>65.599999999999994</v>
      </c>
      <c r="U119" s="83">
        <f>'La Paz 2020'!T89</f>
        <v>1.8</v>
      </c>
    </row>
    <row r="120" spans="2:21" ht="15" customHeight="1" x14ac:dyDescent="0.2">
      <c r="B120" s="37">
        <v>117</v>
      </c>
      <c r="C120" s="101" t="s">
        <v>175</v>
      </c>
      <c r="D120" s="50">
        <v>0.66787399999999997</v>
      </c>
      <c r="E120" s="34" t="s">
        <v>102</v>
      </c>
      <c r="F120" s="34" t="s">
        <v>57</v>
      </c>
      <c r="G120" s="18"/>
      <c r="H120" s="156" t="s">
        <v>98</v>
      </c>
      <c r="I120" s="80" t="s">
        <v>189</v>
      </c>
      <c r="J120" s="147">
        <f>'La Paz 2020'!I90</f>
        <v>0.570411</v>
      </c>
      <c r="K120" s="82">
        <f>'La Paz 2020'!J90</f>
        <v>24.8</v>
      </c>
      <c r="L120" s="84">
        <f>'La Paz 2020'!K90</f>
        <v>339.7</v>
      </c>
      <c r="M120" s="83">
        <f>'La Paz 2020'!L90</f>
        <v>63</v>
      </c>
      <c r="N120" s="83">
        <f>'La Paz 2020'!M90</f>
        <v>51.4</v>
      </c>
      <c r="O120" s="82">
        <f>'La Paz 2020'!N90</f>
        <v>751</v>
      </c>
      <c r="P120" s="83">
        <f>'La Paz 2020'!O90</f>
        <v>70.3</v>
      </c>
      <c r="Q120" s="85">
        <f>'La Paz 2020'!P90</f>
        <v>7.5</v>
      </c>
      <c r="R120" s="85">
        <f>'La Paz 2020'!Q90</f>
        <v>47.6</v>
      </c>
      <c r="S120" s="85">
        <f>'La Paz 2020'!R90</f>
        <v>40.5</v>
      </c>
      <c r="T120" s="85">
        <f>'La Paz 2020'!S90</f>
        <v>42.7</v>
      </c>
      <c r="U120" s="146">
        <f>'La Paz 2020'!T90</f>
        <v>0.4</v>
      </c>
    </row>
    <row r="121" spans="2:21" ht="18" customHeight="1" x14ac:dyDescent="0.2">
      <c r="B121" s="37">
        <v>118</v>
      </c>
      <c r="C121" s="101" t="s">
        <v>437</v>
      </c>
      <c r="D121" s="50">
        <v>0.66724799999999995</v>
      </c>
      <c r="E121" s="34" t="s">
        <v>332</v>
      </c>
      <c r="F121" s="34" t="s">
        <v>447</v>
      </c>
      <c r="G121" s="18"/>
      <c r="H121" s="226" t="s">
        <v>458</v>
      </c>
      <c r="I121" s="226"/>
      <c r="J121" s="151">
        <f>'La Paz 2020'!I91</f>
        <v>0.59977199999999997</v>
      </c>
      <c r="K121" s="152">
        <f>'La Paz 2020'!J91</f>
        <v>33</v>
      </c>
      <c r="L121" s="152">
        <f>'La Paz 2020'!K91</f>
        <v>170.6</v>
      </c>
      <c r="M121" s="153">
        <f>'La Paz 2020'!L91</f>
        <v>76.400000000000006</v>
      </c>
      <c r="N121" s="153">
        <f>'La Paz 2020'!M91</f>
        <v>59.1</v>
      </c>
      <c r="O121" s="152">
        <f>'La Paz 2020'!N91</f>
        <v>761</v>
      </c>
      <c r="P121" s="153">
        <f>'La Paz 2020'!O91</f>
        <v>93.9</v>
      </c>
      <c r="Q121" s="153">
        <f>'La Paz 2020'!P91</f>
        <v>9.3000000000000007</v>
      </c>
      <c r="R121" s="153">
        <f>'La Paz 2020'!Q91</f>
        <v>86</v>
      </c>
      <c r="S121" s="153">
        <f>'La Paz 2020'!R91</f>
        <v>61.2</v>
      </c>
      <c r="T121" s="153">
        <f>'La Paz 2020'!S91</f>
        <v>82.5</v>
      </c>
      <c r="U121" s="154">
        <f>'La Paz 2020'!T91</f>
        <v>99.700000000000017</v>
      </c>
    </row>
    <row r="122" spans="2:21" ht="15" customHeight="1" x14ac:dyDescent="0.2">
      <c r="B122" s="37">
        <v>119</v>
      </c>
      <c r="C122" s="101" t="s">
        <v>107</v>
      </c>
      <c r="D122" s="50">
        <v>0.66723399999999999</v>
      </c>
      <c r="E122" s="34" t="s">
        <v>91</v>
      </c>
      <c r="F122" s="34" t="s">
        <v>57</v>
      </c>
      <c r="G122" s="18"/>
      <c r="H122" s="73" t="s">
        <v>238</v>
      </c>
      <c r="I122" s="150" t="s">
        <v>204</v>
      </c>
      <c r="J122" s="147">
        <f>'Cochabamba 2020'!I4</f>
        <v>0.76755600000000002</v>
      </c>
      <c r="K122" s="148">
        <f>'Cochabamba 2020'!J4</f>
        <v>15.7</v>
      </c>
      <c r="L122" s="148">
        <f>'Cochabamba 2020'!K4</f>
        <v>210.7</v>
      </c>
      <c r="M122" s="149">
        <f>'Cochabamba 2020'!L4</f>
        <v>82.2</v>
      </c>
      <c r="N122" s="149">
        <f>'Cochabamba 2020'!M4</f>
        <v>37.700000000000003</v>
      </c>
      <c r="O122" s="148">
        <f>'Cochabamba 2020'!N4</f>
        <v>725</v>
      </c>
      <c r="P122" s="149">
        <f>'Cochabamba 2020'!O4</f>
        <v>98.6</v>
      </c>
      <c r="Q122" s="149">
        <f>'Cochabamba 2020'!P4</f>
        <v>10.9</v>
      </c>
      <c r="R122" s="149">
        <f>'Cochabamba 2020'!Q4</f>
        <v>97.2</v>
      </c>
      <c r="S122" s="149">
        <f>'Cochabamba 2020'!R4</f>
        <v>63.5</v>
      </c>
      <c r="T122" s="149">
        <f>'Cochabamba 2020'!S4</f>
        <v>65.5</v>
      </c>
      <c r="U122" s="149">
        <f>'Cochabamba 2020'!T4</f>
        <v>35.700000000000003</v>
      </c>
    </row>
    <row r="123" spans="2:21" ht="15" customHeight="1" x14ac:dyDescent="0.2">
      <c r="B123" s="37">
        <v>120</v>
      </c>
      <c r="C123" s="101" t="s">
        <v>371</v>
      </c>
      <c r="D123" s="50">
        <v>0.66647999999999996</v>
      </c>
      <c r="E123" s="34" t="s">
        <v>335</v>
      </c>
      <c r="F123" s="34" t="s">
        <v>447</v>
      </c>
      <c r="G123" s="18"/>
      <c r="H123" s="127" t="s">
        <v>192</v>
      </c>
      <c r="I123" s="80" t="s">
        <v>192</v>
      </c>
      <c r="J123" s="147">
        <f>'Cochabamba 2020'!I5</f>
        <v>0.59919900000000004</v>
      </c>
      <c r="K123" s="82">
        <f>'Cochabamba 2020'!J5</f>
        <v>31.7</v>
      </c>
      <c r="L123" s="82">
        <f>'Cochabamba 2020'!K5</f>
        <v>227.5</v>
      </c>
      <c r="M123" s="83">
        <f>'Cochabamba 2020'!L5</f>
        <v>81.5</v>
      </c>
      <c r="N123" s="83">
        <f>'Cochabamba 2020'!M5</f>
        <v>34.1</v>
      </c>
      <c r="O123" s="82">
        <f>'Cochabamba 2020'!N5</f>
        <v>777</v>
      </c>
      <c r="P123" s="83">
        <f>'Cochabamba 2020'!O5</f>
        <v>91.6</v>
      </c>
      <c r="Q123" s="83">
        <f>'Cochabamba 2020'!P5</f>
        <v>5.6</v>
      </c>
      <c r="R123" s="83">
        <f>'Cochabamba 2020'!Q5</f>
        <v>62.3</v>
      </c>
      <c r="S123" s="83">
        <f>'Cochabamba 2020'!R5</f>
        <v>43.9</v>
      </c>
      <c r="T123" s="83">
        <f>'Cochabamba 2020'!S5</f>
        <v>72.3</v>
      </c>
      <c r="U123" s="83">
        <f>'Cochabamba 2020'!T5</f>
        <v>1.2</v>
      </c>
    </row>
    <row r="124" spans="2:21" ht="15" customHeight="1" x14ac:dyDescent="0.2">
      <c r="B124" s="37">
        <v>121</v>
      </c>
      <c r="C124" s="101" t="s">
        <v>161</v>
      </c>
      <c r="D124" s="50">
        <v>0.66632400000000003</v>
      </c>
      <c r="E124" s="34" t="s">
        <v>102</v>
      </c>
      <c r="F124" s="34" t="s">
        <v>57</v>
      </c>
      <c r="G124" s="18"/>
      <c r="H124" s="128" t="s">
        <v>192</v>
      </c>
      <c r="I124" s="80" t="s">
        <v>205</v>
      </c>
      <c r="J124" s="147">
        <f>'Cochabamba 2020'!I6</f>
        <v>0.54935100000000003</v>
      </c>
      <c r="K124" s="82">
        <f>'Cochabamba 2020'!J6</f>
        <v>26.3</v>
      </c>
      <c r="L124" s="82">
        <f>'Cochabamba 2020'!K6</f>
        <v>99.3</v>
      </c>
      <c r="M124" s="83">
        <f>'Cochabamba 2020'!L6</f>
        <v>59.4</v>
      </c>
      <c r="N124" s="83">
        <f>'Cochabamba 2020'!M6</f>
        <v>51.5</v>
      </c>
      <c r="O124" s="82">
        <f>'Cochabamba 2020'!N6</f>
        <v>769</v>
      </c>
      <c r="P124" s="83">
        <f>'Cochabamba 2020'!O6</f>
        <v>27.9</v>
      </c>
      <c r="Q124" s="83">
        <f>'Cochabamba 2020'!P6</f>
        <v>7.5</v>
      </c>
      <c r="R124" s="83">
        <f>'Cochabamba 2020'!Q6</f>
        <v>62.7</v>
      </c>
      <c r="S124" s="83">
        <f>'Cochabamba 2020'!R6</f>
        <v>9.5</v>
      </c>
      <c r="T124" s="83">
        <f>'Cochabamba 2020'!S6</f>
        <v>75.599999999999994</v>
      </c>
      <c r="U124" s="83">
        <f>'Cochabamba 2020'!T6</f>
        <v>0.4</v>
      </c>
    </row>
    <row r="125" spans="2:21" ht="15" customHeight="1" x14ac:dyDescent="0.2">
      <c r="B125" s="37">
        <v>122</v>
      </c>
      <c r="C125" s="101" t="s">
        <v>188</v>
      </c>
      <c r="D125" s="50">
        <v>0.666273</v>
      </c>
      <c r="E125" s="34" t="s">
        <v>98</v>
      </c>
      <c r="F125" s="34" t="s">
        <v>57</v>
      </c>
      <c r="G125" s="18"/>
      <c r="H125" s="128" t="s">
        <v>192</v>
      </c>
      <c r="I125" s="80" t="s">
        <v>206</v>
      </c>
      <c r="J125" s="147">
        <f>'Cochabamba 2020'!I7</f>
        <v>0.70674199999999998</v>
      </c>
      <c r="K125" s="82">
        <f>'Cochabamba 2020'!J7</f>
        <v>23.6</v>
      </c>
      <c r="L125" s="82">
        <f>'Cochabamba 2020'!K7</f>
        <v>298.3</v>
      </c>
      <c r="M125" s="83">
        <f>'Cochabamba 2020'!L7</f>
        <v>81.7</v>
      </c>
      <c r="N125" s="83">
        <f>'Cochabamba 2020'!M7</f>
        <v>76.8</v>
      </c>
      <c r="O125" s="82">
        <f>'Cochabamba 2020'!N7</f>
        <v>790</v>
      </c>
      <c r="P125" s="83">
        <f>'Cochabamba 2020'!O7</f>
        <v>85</v>
      </c>
      <c r="Q125" s="83">
        <f>'Cochabamba 2020'!P7</f>
        <v>5.8</v>
      </c>
      <c r="R125" s="83">
        <f>'Cochabamba 2020'!Q7</f>
        <v>79.8</v>
      </c>
      <c r="S125" s="83">
        <f>'Cochabamba 2020'!R7</f>
        <v>53.6</v>
      </c>
      <c r="T125" s="83">
        <f>'Cochabamba 2020'!S7</f>
        <v>78.400000000000006</v>
      </c>
      <c r="U125" s="83">
        <f>'Cochabamba 2020'!T7</f>
        <v>0.3</v>
      </c>
    </row>
    <row r="126" spans="2:21" ht="15" customHeight="1" x14ac:dyDescent="0.2">
      <c r="B126" s="37">
        <v>123</v>
      </c>
      <c r="C126" s="101" t="s">
        <v>354</v>
      </c>
      <c r="D126" s="50">
        <v>0.664381</v>
      </c>
      <c r="E126" s="34" t="s">
        <v>331</v>
      </c>
      <c r="F126" s="34" t="s">
        <v>447</v>
      </c>
      <c r="G126" s="18"/>
      <c r="H126" s="73" t="s">
        <v>193</v>
      </c>
      <c r="I126" s="80" t="s">
        <v>434</v>
      </c>
      <c r="J126" s="147">
        <f>'Cochabamba 2020'!I8</f>
        <v>0.525532</v>
      </c>
      <c r="K126" s="82">
        <f>'Cochabamba 2020'!J8</f>
        <v>39.799999999999997</v>
      </c>
      <c r="L126" s="82">
        <f>'Cochabamba 2020'!K8</f>
        <v>401.3</v>
      </c>
      <c r="M126" s="83">
        <f>'Cochabamba 2020'!L8</f>
        <v>100</v>
      </c>
      <c r="N126" s="83">
        <f>'Cochabamba 2020'!M8</f>
        <v>69.400000000000006</v>
      </c>
      <c r="O126" s="82">
        <f>'Cochabamba 2020'!N8</f>
        <v>783</v>
      </c>
      <c r="P126" s="83">
        <f>'Cochabamba 2020'!O8</f>
        <v>77.8</v>
      </c>
      <c r="Q126" s="83">
        <f>'Cochabamba 2020'!P8</f>
        <v>4.3</v>
      </c>
      <c r="R126" s="83">
        <f>'Cochabamba 2020'!Q8</f>
        <v>49.1</v>
      </c>
      <c r="S126" s="83">
        <f>'Cochabamba 2020'!R8</f>
        <v>14.3</v>
      </c>
      <c r="T126" s="83">
        <f>'Cochabamba 2020'!S8</f>
        <v>60.4</v>
      </c>
      <c r="U126" s="83">
        <f>'Cochabamba 2020'!T8</f>
        <v>1.2</v>
      </c>
    </row>
    <row r="127" spans="2:21" ht="15" customHeight="1" x14ac:dyDescent="0.2">
      <c r="B127" s="37">
        <v>124</v>
      </c>
      <c r="C127" s="101" t="s">
        <v>441</v>
      </c>
      <c r="D127" s="50">
        <v>0.66263000000000005</v>
      </c>
      <c r="E127" s="34" t="s">
        <v>422</v>
      </c>
      <c r="F127" s="34" t="s">
        <v>449</v>
      </c>
      <c r="G127" s="18"/>
      <c r="H127" s="128" t="s">
        <v>194</v>
      </c>
      <c r="I127" s="80" t="s">
        <v>207</v>
      </c>
      <c r="J127" s="147">
        <f>'Cochabamba 2020'!I9</f>
        <v>0.42263299999999998</v>
      </c>
      <c r="K127" s="82">
        <f>'Cochabamba 2020'!J9</f>
        <v>45.1</v>
      </c>
      <c r="L127" s="82">
        <f>'Cochabamba 2020'!K9</f>
        <v>228.4</v>
      </c>
      <c r="M127" s="83">
        <f>'Cochabamba 2020'!L9</f>
        <v>48.4</v>
      </c>
      <c r="N127" s="83">
        <f>'Cochabamba 2020'!M9</f>
        <v>30.9</v>
      </c>
      <c r="O127" s="82">
        <f>'Cochabamba 2020'!N9</f>
        <v>811</v>
      </c>
      <c r="P127" s="83">
        <f>'Cochabamba 2020'!O9</f>
        <v>64.7</v>
      </c>
      <c r="Q127" s="83">
        <f>'Cochabamba 2020'!P9</f>
        <v>3.7</v>
      </c>
      <c r="R127" s="83">
        <f>'Cochabamba 2020'!Q9</f>
        <v>46.7</v>
      </c>
      <c r="S127" s="83">
        <f>'Cochabamba 2020'!R9</f>
        <v>29.3</v>
      </c>
      <c r="T127" s="83">
        <f>'Cochabamba 2020'!S9</f>
        <v>49.6</v>
      </c>
      <c r="U127" s="83">
        <f>'Cochabamba 2020'!T9</f>
        <v>0.6</v>
      </c>
    </row>
    <row r="128" spans="2:21" ht="15" customHeight="1" x14ac:dyDescent="0.2">
      <c r="B128" s="37">
        <v>125</v>
      </c>
      <c r="C128" s="101" t="s">
        <v>109</v>
      </c>
      <c r="D128" s="50">
        <v>0.66198699999999999</v>
      </c>
      <c r="E128" s="34" t="s">
        <v>92</v>
      </c>
      <c r="F128" s="34" t="s">
        <v>57</v>
      </c>
      <c r="G128" s="18"/>
      <c r="H128" s="73" t="s">
        <v>194</v>
      </c>
      <c r="I128" s="80" t="s">
        <v>70</v>
      </c>
      <c r="J128" s="147">
        <f>'Cochabamba 2020'!I10</f>
        <v>0.54494200000000004</v>
      </c>
      <c r="K128" s="82">
        <f>'Cochabamba 2020'!J10</f>
        <v>35</v>
      </c>
      <c r="L128" s="82">
        <f>'Cochabamba 2020'!K10</f>
        <v>303.8</v>
      </c>
      <c r="M128" s="83">
        <f>'Cochabamba 2020'!L10</f>
        <v>100</v>
      </c>
      <c r="N128" s="83">
        <f>'Cochabamba 2020'!M10</f>
        <v>73.400000000000006</v>
      </c>
      <c r="O128" s="82">
        <f>'Cochabamba 2020'!N10</f>
        <v>725</v>
      </c>
      <c r="P128" s="83">
        <f>'Cochabamba 2020'!O10</f>
        <v>63</v>
      </c>
      <c r="Q128" s="83">
        <f>'Cochabamba 2020'!P10</f>
        <v>4.5999999999999996</v>
      </c>
      <c r="R128" s="83">
        <f>'Cochabamba 2020'!Q10</f>
        <v>57.5</v>
      </c>
      <c r="S128" s="83">
        <f>'Cochabamba 2020'!R10</f>
        <v>27.7</v>
      </c>
      <c r="T128" s="83">
        <f>'Cochabamba 2020'!S10</f>
        <v>33.9</v>
      </c>
      <c r="U128" s="83">
        <f>'Cochabamba 2020'!T10</f>
        <v>1</v>
      </c>
    </row>
    <row r="129" spans="2:21" ht="15" customHeight="1" x14ac:dyDescent="0.2">
      <c r="B129" s="37">
        <v>126</v>
      </c>
      <c r="C129" s="101" t="s">
        <v>147</v>
      </c>
      <c r="D129" s="50">
        <v>0.66184799999999999</v>
      </c>
      <c r="E129" s="34" t="s">
        <v>99</v>
      </c>
      <c r="F129" s="34" t="s">
        <v>57</v>
      </c>
      <c r="G129" s="18"/>
      <c r="H129" s="127" t="s">
        <v>195</v>
      </c>
      <c r="I129" s="80" t="s">
        <v>195</v>
      </c>
      <c r="J129" s="147">
        <f>'Cochabamba 2020'!I11</f>
        <v>0.71251699999999996</v>
      </c>
      <c r="K129" s="82">
        <f>'Cochabamba 2020'!J11</f>
        <v>33.9</v>
      </c>
      <c r="L129" s="82">
        <f>'Cochabamba 2020'!K11</f>
        <v>174.9</v>
      </c>
      <c r="M129" s="83">
        <f>'Cochabamba 2020'!L11</f>
        <v>77.7</v>
      </c>
      <c r="N129" s="83">
        <f>'Cochabamba 2020'!M11</f>
        <v>97.5</v>
      </c>
      <c r="O129" s="82">
        <f>'Cochabamba 2020'!N11</f>
        <v>779</v>
      </c>
      <c r="P129" s="83">
        <f>'Cochabamba 2020'!O11</f>
        <v>100</v>
      </c>
      <c r="Q129" s="83">
        <f>'Cochabamba 2020'!P11</f>
        <v>7.4</v>
      </c>
      <c r="R129" s="83">
        <f>'Cochabamba 2020'!Q11</f>
        <v>77.3</v>
      </c>
      <c r="S129" s="83">
        <f>'Cochabamba 2020'!R11</f>
        <v>46.1</v>
      </c>
      <c r="T129" s="83">
        <f>'Cochabamba 2020'!S11</f>
        <v>82.7</v>
      </c>
      <c r="U129" s="83">
        <f>'Cochabamba 2020'!T11</f>
        <v>0.4</v>
      </c>
    </row>
    <row r="130" spans="2:21" ht="15" customHeight="1" x14ac:dyDescent="0.2">
      <c r="B130" s="37">
        <v>127</v>
      </c>
      <c r="C130" s="101" t="s">
        <v>382</v>
      </c>
      <c r="D130" s="50">
        <v>0.66179600000000005</v>
      </c>
      <c r="E130" s="34" t="s">
        <v>395</v>
      </c>
      <c r="F130" s="34" t="s">
        <v>448</v>
      </c>
      <c r="G130" s="18"/>
      <c r="H130" s="127" t="s">
        <v>195</v>
      </c>
      <c r="I130" s="80" t="s">
        <v>208</v>
      </c>
      <c r="J130" s="147">
        <f>'Cochabamba 2020'!I12</f>
        <v>0.52006300000000005</v>
      </c>
      <c r="K130" s="82">
        <f>'Cochabamba 2020'!J12</f>
        <v>35.6</v>
      </c>
      <c r="L130" s="82">
        <f>'Cochabamba 2020'!K12</f>
        <v>159.6</v>
      </c>
      <c r="M130" s="83">
        <f>'Cochabamba 2020'!L12</f>
        <v>63.5</v>
      </c>
      <c r="N130" s="83">
        <f>'Cochabamba 2020'!M12</f>
        <v>57.7</v>
      </c>
      <c r="O130" s="82">
        <f>'Cochabamba 2020'!N12</f>
        <v>799</v>
      </c>
      <c r="P130" s="83">
        <f>'Cochabamba 2020'!O12</f>
        <v>66.7</v>
      </c>
      <c r="Q130" s="83">
        <f>'Cochabamba 2020'!P12</f>
        <v>4.3</v>
      </c>
      <c r="R130" s="83">
        <f>'Cochabamba 2020'!Q12</f>
        <v>56.6</v>
      </c>
      <c r="S130" s="83">
        <f>'Cochabamba 2020'!R12</f>
        <v>20</v>
      </c>
      <c r="T130" s="83">
        <f>'Cochabamba 2020'!S12</f>
        <v>54.4</v>
      </c>
      <c r="U130" s="83">
        <f>'Cochabamba 2020'!T12</f>
        <v>0.4</v>
      </c>
    </row>
    <row r="131" spans="2:21" ht="15" customHeight="1" x14ac:dyDescent="0.2">
      <c r="B131" s="37">
        <v>128</v>
      </c>
      <c r="C131" s="101" t="s">
        <v>433</v>
      </c>
      <c r="D131" s="50">
        <v>0.66164800000000001</v>
      </c>
      <c r="E131" s="34" t="s">
        <v>104</v>
      </c>
      <c r="F131" s="34" t="s">
        <v>57</v>
      </c>
      <c r="G131" s="18"/>
      <c r="H131" s="127" t="s">
        <v>195</v>
      </c>
      <c r="I131" s="80" t="s">
        <v>209</v>
      </c>
      <c r="J131" s="147">
        <f>'Cochabamba 2020'!I13</f>
        <v>0.62103799999999998</v>
      </c>
      <c r="K131" s="82">
        <f>'Cochabamba 2020'!J13</f>
        <v>33</v>
      </c>
      <c r="L131" s="82">
        <f>'Cochabamba 2020'!K13</f>
        <v>314.39999999999998</v>
      </c>
      <c r="M131" s="83">
        <f>'Cochabamba 2020'!L13</f>
        <v>57.1</v>
      </c>
      <c r="N131" s="83">
        <f>'Cochabamba 2020'!M13</f>
        <v>81.8</v>
      </c>
      <c r="O131" s="82">
        <f>'Cochabamba 2020'!N13</f>
        <v>601</v>
      </c>
      <c r="P131" s="83">
        <f>'Cochabamba 2020'!O13</f>
        <v>66.099999999999994</v>
      </c>
      <c r="Q131" s="83">
        <f>'Cochabamba 2020'!P13</f>
        <v>7</v>
      </c>
      <c r="R131" s="83">
        <f>'Cochabamba 2020'!Q13</f>
        <v>82</v>
      </c>
      <c r="S131" s="83">
        <f>'Cochabamba 2020'!R13</f>
        <v>49.4</v>
      </c>
      <c r="T131" s="83">
        <f>'Cochabamba 2020'!S13</f>
        <v>61.4</v>
      </c>
      <c r="U131" s="83">
        <f>'Cochabamba 2020'!T13</f>
        <v>1.2</v>
      </c>
    </row>
    <row r="132" spans="2:21" ht="15" customHeight="1" x14ac:dyDescent="0.2">
      <c r="B132" s="37">
        <v>129</v>
      </c>
      <c r="C132" s="101" t="s">
        <v>375</v>
      </c>
      <c r="D132" s="50">
        <v>0.66086699999999998</v>
      </c>
      <c r="E132" s="34" t="s">
        <v>336</v>
      </c>
      <c r="F132" s="34" t="s">
        <v>447</v>
      </c>
      <c r="G132" s="18"/>
      <c r="H132" s="127" t="s">
        <v>195</v>
      </c>
      <c r="I132" s="80" t="s">
        <v>210</v>
      </c>
      <c r="J132" s="147">
        <f>'Cochabamba 2020'!I14</f>
        <v>0.49423800000000001</v>
      </c>
      <c r="K132" s="82">
        <f>'Cochabamba 2020'!J14</f>
        <v>44.6</v>
      </c>
      <c r="L132" s="82">
        <f>'Cochabamba 2020'!K14</f>
        <v>332.6</v>
      </c>
      <c r="M132" s="83">
        <f>'Cochabamba 2020'!L14</f>
        <v>53.3</v>
      </c>
      <c r="N132" s="83">
        <f>'Cochabamba 2020'!M14</f>
        <v>68.3</v>
      </c>
      <c r="O132" s="82">
        <f>'Cochabamba 2020'!N14</f>
        <v>798</v>
      </c>
      <c r="P132" s="83">
        <f>'Cochabamba 2020'!O14</f>
        <v>64.400000000000006</v>
      </c>
      <c r="Q132" s="83">
        <f>'Cochabamba 2020'!P14</f>
        <v>5</v>
      </c>
      <c r="R132" s="83">
        <f>'Cochabamba 2020'!Q14</f>
        <v>52.5</v>
      </c>
      <c r="S132" s="83">
        <f>'Cochabamba 2020'!R14</f>
        <v>30.3</v>
      </c>
      <c r="T132" s="83">
        <f>'Cochabamba 2020'!S14</f>
        <v>67.7</v>
      </c>
      <c r="U132" s="83">
        <f>'Cochabamba 2020'!T14</f>
        <v>0.2</v>
      </c>
    </row>
    <row r="133" spans="2:21" ht="15" customHeight="1" x14ac:dyDescent="0.2">
      <c r="B133" s="37">
        <v>130</v>
      </c>
      <c r="C133" s="101" t="s">
        <v>353</v>
      </c>
      <c r="D133" s="50">
        <v>0.65846700000000002</v>
      </c>
      <c r="E133" s="34" t="s">
        <v>331</v>
      </c>
      <c r="F133" s="34" t="s">
        <v>447</v>
      </c>
      <c r="G133" s="18"/>
      <c r="H133" s="128" t="s">
        <v>196</v>
      </c>
      <c r="I133" s="80" t="s">
        <v>211</v>
      </c>
      <c r="J133" s="147">
        <f>'Cochabamba 2020'!I15</f>
        <v>0.58997900000000003</v>
      </c>
      <c r="K133" s="82">
        <f>'Cochabamba 2020'!J15</f>
        <v>36.1</v>
      </c>
      <c r="L133" s="82">
        <f>'Cochabamba 2020'!K15</f>
        <v>280.7</v>
      </c>
      <c r="M133" s="83">
        <f>'Cochabamba 2020'!L15</f>
        <v>29.6</v>
      </c>
      <c r="N133" s="83">
        <f>'Cochabamba 2020'!M15</f>
        <v>29.4</v>
      </c>
      <c r="O133" s="82">
        <f>'Cochabamba 2020'!N15</f>
        <v>780</v>
      </c>
      <c r="P133" s="83">
        <f>'Cochabamba 2020'!O15</f>
        <v>87.7</v>
      </c>
      <c r="Q133" s="83">
        <f>'Cochabamba 2020'!P15</f>
        <v>6.8</v>
      </c>
      <c r="R133" s="83">
        <f>'Cochabamba 2020'!Q15</f>
        <v>86.2</v>
      </c>
      <c r="S133" s="83">
        <f>'Cochabamba 2020'!R15</f>
        <v>56.7</v>
      </c>
      <c r="T133" s="83">
        <f>'Cochabamba 2020'!S15</f>
        <v>88</v>
      </c>
      <c r="U133" s="83">
        <f>'Cochabamba 2020'!T15</f>
        <v>0.5</v>
      </c>
    </row>
    <row r="134" spans="2:21" ht="15" customHeight="1" x14ac:dyDescent="0.2">
      <c r="B134" s="37">
        <v>131</v>
      </c>
      <c r="C134" s="101" t="s">
        <v>382</v>
      </c>
      <c r="D134" s="50">
        <v>0.65824400000000005</v>
      </c>
      <c r="E134" s="34" t="s">
        <v>338</v>
      </c>
      <c r="F134" s="34" t="s">
        <v>447</v>
      </c>
      <c r="G134" s="18"/>
      <c r="H134" s="73" t="s">
        <v>196</v>
      </c>
      <c r="I134" s="80" t="s">
        <v>212</v>
      </c>
      <c r="J134" s="147">
        <f>'Cochabamba 2020'!I16</f>
        <v>0.57637300000000002</v>
      </c>
      <c r="K134" s="82">
        <f>'Cochabamba 2020'!J16</f>
        <v>34.299999999999997</v>
      </c>
      <c r="L134" s="82">
        <f>'Cochabamba 2020'!K16</f>
        <v>181.6</v>
      </c>
      <c r="M134" s="83">
        <f>'Cochabamba 2020'!L16</f>
        <v>71.7</v>
      </c>
      <c r="N134" s="83">
        <f>'Cochabamba 2020'!M16</f>
        <v>58.9</v>
      </c>
      <c r="O134" s="82">
        <f>'Cochabamba 2020'!N16</f>
        <v>805</v>
      </c>
      <c r="P134" s="83">
        <f>'Cochabamba 2020'!O16</f>
        <v>65</v>
      </c>
      <c r="Q134" s="83">
        <f>'Cochabamba 2020'!P16</f>
        <v>4.4000000000000004</v>
      </c>
      <c r="R134" s="83">
        <f>'Cochabamba 2020'!Q16</f>
        <v>72.099999999999994</v>
      </c>
      <c r="S134" s="83">
        <f>'Cochabamba 2020'!R16</f>
        <v>28</v>
      </c>
      <c r="T134" s="83">
        <f>'Cochabamba 2020'!S16</f>
        <v>77.599999999999994</v>
      </c>
      <c r="U134" s="83">
        <f>'Cochabamba 2020'!T16</f>
        <v>0.5</v>
      </c>
    </row>
    <row r="135" spans="2:21" ht="15" customHeight="1" x14ac:dyDescent="0.2">
      <c r="B135" s="37">
        <v>132</v>
      </c>
      <c r="C135" s="101" t="s">
        <v>172</v>
      </c>
      <c r="D135" s="50">
        <v>0.65775499999999998</v>
      </c>
      <c r="E135" s="34" t="s">
        <v>95</v>
      </c>
      <c r="F135" s="34" t="s">
        <v>57</v>
      </c>
      <c r="G135" s="18"/>
      <c r="H135" s="127" t="s">
        <v>197</v>
      </c>
      <c r="I135" s="80" t="s">
        <v>213</v>
      </c>
      <c r="J135" s="147">
        <f>'Cochabamba 2020'!I17</f>
        <v>0.38754499999999997</v>
      </c>
      <c r="K135" s="82">
        <f>'Cochabamba 2020'!J17</f>
        <v>55.4</v>
      </c>
      <c r="L135" s="82">
        <f>'Cochabamba 2020'!K17</f>
        <v>459.8</v>
      </c>
      <c r="M135" s="83">
        <f>'Cochabamba 2020'!L17</f>
        <v>67.900000000000006</v>
      </c>
      <c r="N135" s="83">
        <f>'Cochabamba 2020'!M17</f>
        <v>44.5</v>
      </c>
      <c r="O135" s="82">
        <f>'Cochabamba 2020'!N17</f>
        <v>791</v>
      </c>
      <c r="P135" s="83">
        <f>'Cochabamba 2020'!O17</f>
        <v>78.7</v>
      </c>
      <c r="Q135" s="83">
        <f>'Cochabamba 2020'!P17</f>
        <v>3</v>
      </c>
      <c r="R135" s="83">
        <f>'Cochabamba 2020'!Q17</f>
        <v>42.8</v>
      </c>
      <c r="S135" s="83">
        <f>'Cochabamba 2020'!R17</f>
        <v>18.600000000000001</v>
      </c>
      <c r="T135" s="83">
        <f>'Cochabamba 2020'!S17</f>
        <v>54.7</v>
      </c>
      <c r="U135" s="83">
        <f>'Cochabamba 2020'!T17</f>
        <v>0.5</v>
      </c>
    </row>
    <row r="136" spans="2:21" ht="15" customHeight="1" x14ac:dyDescent="0.2">
      <c r="B136" s="37">
        <v>133</v>
      </c>
      <c r="C136" s="101" t="s">
        <v>405</v>
      </c>
      <c r="D136" s="50">
        <v>0.65471999999999997</v>
      </c>
      <c r="E136" s="34" t="s">
        <v>396</v>
      </c>
      <c r="F136" s="34" t="s">
        <v>448</v>
      </c>
      <c r="G136" s="18"/>
      <c r="H136" s="128" t="s">
        <v>197</v>
      </c>
      <c r="I136" s="80" t="s">
        <v>214</v>
      </c>
      <c r="J136" s="147">
        <f>'Cochabamba 2020'!I18</f>
        <v>0.47623300000000002</v>
      </c>
      <c r="K136" s="82">
        <f>'Cochabamba 2020'!J18</f>
        <v>39.1</v>
      </c>
      <c r="L136" s="82">
        <f>'Cochabamba 2020'!K18</f>
        <v>203.5</v>
      </c>
      <c r="M136" s="83">
        <f>'Cochabamba 2020'!L18</f>
        <v>43.9</v>
      </c>
      <c r="N136" s="83">
        <f>'Cochabamba 2020'!M18</f>
        <v>24.8</v>
      </c>
      <c r="O136" s="82">
        <f>'Cochabamba 2020'!N18</f>
        <v>799</v>
      </c>
      <c r="P136" s="83">
        <f>'Cochabamba 2020'!O18</f>
        <v>51.3</v>
      </c>
      <c r="Q136" s="83">
        <f>'Cochabamba 2020'!P18</f>
        <v>3.4</v>
      </c>
      <c r="R136" s="83">
        <f>'Cochabamba 2020'!Q18</f>
        <v>51.1</v>
      </c>
      <c r="S136" s="83">
        <f>'Cochabamba 2020'!R18</f>
        <v>43.8</v>
      </c>
      <c r="T136" s="83">
        <f>'Cochabamba 2020'!S18</f>
        <v>84.9</v>
      </c>
      <c r="U136" s="83">
        <f>'Cochabamba 2020'!T18</f>
        <v>0.5</v>
      </c>
    </row>
    <row r="137" spans="2:21" ht="15" customHeight="1" x14ac:dyDescent="0.2">
      <c r="B137" s="37">
        <v>134</v>
      </c>
      <c r="C137" s="101" t="s">
        <v>148</v>
      </c>
      <c r="D137" s="50">
        <v>0.65403</v>
      </c>
      <c r="E137" s="34" t="s">
        <v>100</v>
      </c>
      <c r="F137" s="34" t="s">
        <v>57</v>
      </c>
      <c r="G137" s="18"/>
      <c r="H137" s="127" t="s">
        <v>197</v>
      </c>
      <c r="I137" s="80" t="s">
        <v>197</v>
      </c>
      <c r="J137" s="147">
        <f>'Cochabamba 2020'!I19</f>
        <v>0.70960400000000001</v>
      </c>
      <c r="K137" s="82">
        <f>'Cochabamba 2020'!J19</f>
        <v>26.4</v>
      </c>
      <c r="L137" s="82">
        <f>'Cochabamba 2020'!K19</f>
        <v>345.2</v>
      </c>
      <c r="M137" s="83">
        <f>'Cochabamba 2020'!L19</f>
        <v>78.2</v>
      </c>
      <c r="N137" s="83">
        <f>'Cochabamba 2020'!M19</f>
        <v>81.900000000000006</v>
      </c>
      <c r="O137" s="82">
        <f>'Cochabamba 2020'!N19</f>
        <v>747</v>
      </c>
      <c r="P137" s="83">
        <f>'Cochabamba 2020'!O19</f>
        <v>100</v>
      </c>
      <c r="Q137" s="83">
        <f>'Cochabamba 2020'!P19</f>
        <v>6.4</v>
      </c>
      <c r="R137" s="83">
        <f>'Cochabamba 2020'!Q19</f>
        <v>80.7</v>
      </c>
      <c r="S137" s="83">
        <f>'Cochabamba 2020'!R19</f>
        <v>47.2</v>
      </c>
      <c r="T137" s="83">
        <f>'Cochabamba 2020'!S19</f>
        <v>82.3</v>
      </c>
      <c r="U137" s="83">
        <f>'Cochabamba 2020'!T19</f>
        <v>1.1000000000000001</v>
      </c>
    </row>
    <row r="138" spans="2:21" ht="15" customHeight="1" x14ac:dyDescent="0.2">
      <c r="B138" s="37">
        <v>135</v>
      </c>
      <c r="C138" s="101" t="s">
        <v>412</v>
      </c>
      <c r="D138" s="50">
        <v>0.65379299999999996</v>
      </c>
      <c r="E138" s="34" t="s">
        <v>422</v>
      </c>
      <c r="F138" s="34" t="s">
        <v>449</v>
      </c>
      <c r="G138" s="18"/>
      <c r="H138" s="128" t="s">
        <v>197</v>
      </c>
      <c r="I138" s="80" t="s">
        <v>215</v>
      </c>
      <c r="J138" s="147">
        <f>'Cochabamba 2020'!I20</f>
        <v>0.67332499999999995</v>
      </c>
      <c r="K138" s="82">
        <f>'Cochabamba 2020'!J20</f>
        <v>36.9</v>
      </c>
      <c r="L138" s="82">
        <f>'Cochabamba 2020'!K20</f>
        <v>338.3</v>
      </c>
      <c r="M138" s="83">
        <f>'Cochabamba 2020'!L20</f>
        <v>76.2</v>
      </c>
      <c r="N138" s="83">
        <f>'Cochabamba 2020'!M20</f>
        <v>95.3</v>
      </c>
      <c r="O138" s="82">
        <f>'Cochabamba 2020'!N20</f>
        <v>737</v>
      </c>
      <c r="P138" s="83">
        <f>'Cochabamba 2020'!O20</f>
        <v>89.1</v>
      </c>
      <c r="Q138" s="83">
        <f>'Cochabamba 2020'!P20</f>
        <v>6</v>
      </c>
      <c r="R138" s="83">
        <f>'Cochabamba 2020'!Q20</f>
        <v>77.900000000000006</v>
      </c>
      <c r="S138" s="83">
        <f>'Cochabamba 2020'!R20</f>
        <v>56.5</v>
      </c>
      <c r="T138" s="83">
        <f>'Cochabamba 2020'!S20</f>
        <v>81.099999999999994</v>
      </c>
      <c r="U138" s="83">
        <f>'Cochabamba 2020'!T20</f>
        <v>0.4</v>
      </c>
    </row>
    <row r="139" spans="2:21" ht="15" customHeight="1" x14ac:dyDescent="0.2">
      <c r="B139" s="37">
        <v>136</v>
      </c>
      <c r="C139" s="101" t="s">
        <v>412</v>
      </c>
      <c r="D139" s="50">
        <v>0.65263499999999997</v>
      </c>
      <c r="E139" s="34" t="s">
        <v>400</v>
      </c>
      <c r="F139" s="34" t="s">
        <v>448</v>
      </c>
      <c r="G139" s="18"/>
      <c r="H139" s="128" t="s">
        <v>197</v>
      </c>
      <c r="I139" s="80" t="s">
        <v>216</v>
      </c>
      <c r="J139" s="147">
        <f>'Cochabamba 2020'!I21</f>
        <v>0.56185799999999997</v>
      </c>
      <c r="K139" s="82">
        <f>'Cochabamba 2020'!J21</f>
        <v>41</v>
      </c>
      <c r="L139" s="82">
        <f>'Cochabamba 2020'!K21</f>
        <v>442</v>
      </c>
      <c r="M139" s="83">
        <f>'Cochabamba 2020'!L21</f>
        <v>91.3</v>
      </c>
      <c r="N139" s="83">
        <f>'Cochabamba 2020'!M21</f>
        <v>97.9</v>
      </c>
      <c r="O139" s="82">
        <f>'Cochabamba 2020'!N21</f>
        <v>532</v>
      </c>
      <c r="P139" s="83">
        <f>'Cochabamba 2020'!O21</f>
        <v>55.9</v>
      </c>
      <c r="Q139" s="83">
        <f>'Cochabamba 2020'!P21</f>
        <v>4.9000000000000004</v>
      </c>
      <c r="R139" s="83">
        <f>'Cochabamba 2020'!Q21</f>
        <v>58.9</v>
      </c>
      <c r="S139" s="83">
        <f>'Cochabamba 2020'!R21</f>
        <v>31.5</v>
      </c>
      <c r="T139" s="83">
        <f>'Cochabamba 2020'!S21</f>
        <v>73.3</v>
      </c>
      <c r="U139" s="83">
        <f>'Cochabamba 2020'!T21</f>
        <v>0.3</v>
      </c>
    </row>
    <row r="140" spans="2:21" ht="15" customHeight="1" x14ac:dyDescent="0.2">
      <c r="B140" s="37">
        <v>137</v>
      </c>
      <c r="C140" s="101" t="s">
        <v>407</v>
      </c>
      <c r="D140" s="50">
        <v>0.65196399999999999</v>
      </c>
      <c r="E140" s="34" t="s">
        <v>398</v>
      </c>
      <c r="F140" s="34" t="s">
        <v>448</v>
      </c>
      <c r="G140" s="18"/>
      <c r="H140" s="73" t="s">
        <v>195</v>
      </c>
      <c r="I140" s="80" t="s">
        <v>217</v>
      </c>
      <c r="J140" s="147">
        <f>'Cochabamba 2020'!I22</f>
        <v>0.76680499999999996</v>
      </c>
      <c r="K140" s="82">
        <f>'Cochabamba 2020'!J22</f>
        <v>22</v>
      </c>
      <c r="L140" s="82">
        <f>'Cochabamba 2020'!K22</f>
        <v>201.6</v>
      </c>
      <c r="M140" s="83">
        <f>'Cochabamba 2020'!L22</f>
        <v>98</v>
      </c>
      <c r="N140" s="83">
        <f>'Cochabamba 2020'!M22</f>
        <v>48.1</v>
      </c>
      <c r="O140" s="82">
        <f>'Cochabamba 2020'!N22</f>
        <v>758</v>
      </c>
      <c r="P140" s="83">
        <f>'Cochabamba 2020'!O22</f>
        <v>82.6</v>
      </c>
      <c r="Q140" s="83">
        <f>'Cochabamba 2020'!P22</f>
        <v>8.1999999999999993</v>
      </c>
      <c r="R140" s="83">
        <f>'Cochabamba 2020'!Q22</f>
        <v>96</v>
      </c>
      <c r="S140" s="83">
        <f>'Cochabamba 2020'!R22</f>
        <v>69.7</v>
      </c>
      <c r="T140" s="83">
        <f>'Cochabamba 2020'!S22</f>
        <v>97.9</v>
      </c>
      <c r="U140" s="83">
        <f>'Cochabamba 2020'!T22</f>
        <v>1.2</v>
      </c>
    </row>
    <row r="141" spans="2:21" ht="15" customHeight="1" x14ac:dyDescent="0.2">
      <c r="B141" s="37">
        <v>138</v>
      </c>
      <c r="C141" s="101" t="s">
        <v>390</v>
      </c>
      <c r="D141" s="50">
        <v>0.65190199999999998</v>
      </c>
      <c r="E141" s="34" t="s">
        <v>341</v>
      </c>
      <c r="F141" s="34" t="s">
        <v>447</v>
      </c>
      <c r="G141" s="18"/>
      <c r="H141" s="127" t="s">
        <v>195</v>
      </c>
      <c r="I141" s="80" t="s">
        <v>218</v>
      </c>
      <c r="J141" s="147">
        <f>'Cochabamba 2020'!I23</f>
        <v>0.68903000000000003</v>
      </c>
      <c r="K141" s="82">
        <f>'Cochabamba 2020'!J23</f>
        <v>26.2</v>
      </c>
      <c r="L141" s="82">
        <f>'Cochabamba 2020'!K23</f>
        <v>229.9</v>
      </c>
      <c r="M141" s="83">
        <f>'Cochabamba 2020'!L23</f>
        <v>83.3</v>
      </c>
      <c r="N141" s="83">
        <f>'Cochabamba 2020'!M23</f>
        <v>78.3</v>
      </c>
      <c r="O141" s="82">
        <f>'Cochabamba 2020'!N23</f>
        <v>789</v>
      </c>
      <c r="P141" s="83">
        <f>'Cochabamba 2020'!O23</f>
        <v>48.3</v>
      </c>
      <c r="Q141" s="83">
        <f>'Cochabamba 2020'!P23</f>
        <v>6.1</v>
      </c>
      <c r="R141" s="83">
        <f>'Cochabamba 2020'!Q23</f>
        <v>90.4</v>
      </c>
      <c r="S141" s="83">
        <f>'Cochabamba 2020'!R23</f>
        <v>49.5</v>
      </c>
      <c r="T141" s="83">
        <f>'Cochabamba 2020'!S23</f>
        <v>92.2</v>
      </c>
      <c r="U141" s="83">
        <f>'Cochabamba 2020'!T23</f>
        <v>0.4</v>
      </c>
    </row>
    <row r="142" spans="2:21" ht="15" customHeight="1" x14ac:dyDescent="0.2">
      <c r="B142" s="37">
        <v>139</v>
      </c>
      <c r="C142" s="101" t="s">
        <v>444</v>
      </c>
      <c r="D142" s="50">
        <v>0.65130500000000002</v>
      </c>
      <c r="E142" s="34" t="s">
        <v>423</v>
      </c>
      <c r="F142" s="34" t="s">
        <v>449</v>
      </c>
      <c r="G142" s="18"/>
      <c r="H142" s="128" t="s">
        <v>195</v>
      </c>
      <c r="I142" s="80" t="s">
        <v>219</v>
      </c>
      <c r="J142" s="147">
        <f>'Cochabamba 2020'!I24</f>
        <v>0.75586600000000004</v>
      </c>
      <c r="K142" s="82">
        <f>'Cochabamba 2020'!J24</f>
        <v>21.4</v>
      </c>
      <c r="L142" s="82">
        <f>'Cochabamba 2020'!K24</f>
        <v>229.8</v>
      </c>
      <c r="M142" s="83">
        <f>'Cochabamba 2020'!L24</f>
        <v>70.2</v>
      </c>
      <c r="N142" s="83">
        <f>'Cochabamba 2020'!M24</f>
        <v>100</v>
      </c>
      <c r="O142" s="82">
        <f>'Cochabamba 2020'!N24</f>
        <v>739</v>
      </c>
      <c r="P142" s="83">
        <f>'Cochabamba 2020'!O24</f>
        <v>83.5</v>
      </c>
      <c r="Q142" s="83">
        <f>'Cochabamba 2020'!P24</f>
        <v>7.7</v>
      </c>
      <c r="R142" s="83">
        <f>'Cochabamba 2020'!Q24</f>
        <v>96.1</v>
      </c>
      <c r="S142" s="83">
        <f>'Cochabamba 2020'!R24</f>
        <v>44.6</v>
      </c>
      <c r="T142" s="83">
        <f>'Cochabamba 2020'!S24</f>
        <v>77</v>
      </c>
      <c r="U142" s="83">
        <f>'Cochabamba 2020'!T24</f>
        <v>0.3</v>
      </c>
    </row>
    <row r="143" spans="2:21" ht="15" customHeight="1" x14ac:dyDescent="0.2">
      <c r="B143" s="37">
        <v>140</v>
      </c>
      <c r="C143" s="101" t="s">
        <v>142</v>
      </c>
      <c r="D143" s="50">
        <v>0.65013200000000004</v>
      </c>
      <c r="E143" s="34" t="s">
        <v>99</v>
      </c>
      <c r="F143" s="34" t="s">
        <v>57</v>
      </c>
      <c r="G143" s="18"/>
      <c r="H143" s="128" t="s">
        <v>194</v>
      </c>
      <c r="I143" s="80" t="s">
        <v>194</v>
      </c>
      <c r="J143" s="147">
        <f>'Cochabamba 2020'!I25</f>
        <v>0.78268099999999996</v>
      </c>
      <c r="K143" s="82">
        <f>'Cochabamba 2020'!J25</f>
        <v>23.4</v>
      </c>
      <c r="L143" s="82">
        <f>'Cochabamba 2020'!K25</f>
        <v>231.5</v>
      </c>
      <c r="M143" s="83">
        <f>'Cochabamba 2020'!L25</f>
        <v>88</v>
      </c>
      <c r="N143" s="83">
        <f>'Cochabamba 2020'!M25</f>
        <v>74.3</v>
      </c>
      <c r="O143" s="82">
        <f>'Cochabamba 2020'!N25</f>
        <v>673</v>
      </c>
      <c r="P143" s="83">
        <f>'Cochabamba 2020'!O25</f>
        <v>98.8</v>
      </c>
      <c r="Q143" s="83">
        <f>'Cochabamba 2020'!P25</f>
        <v>9.8000000000000007</v>
      </c>
      <c r="R143" s="83">
        <f>'Cochabamba 2020'!Q25</f>
        <v>97</v>
      </c>
      <c r="S143" s="83">
        <f>'Cochabamba 2020'!R25</f>
        <v>61.6</v>
      </c>
      <c r="T143" s="83">
        <f>'Cochabamba 2020'!S25</f>
        <v>80.3</v>
      </c>
      <c r="U143" s="83">
        <f>'Cochabamba 2020'!T25</f>
        <v>8.3000000000000007</v>
      </c>
    </row>
    <row r="144" spans="2:21" ht="15" customHeight="1" x14ac:dyDescent="0.2">
      <c r="B144" s="37">
        <v>141</v>
      </c>
      <c r="C144" s="101" t="s">
        <v>258</v>
      </c>
      <c r="D144" s="50">
        <v>0.64931000000000005</v>
      </c>
      <c r="E144" s="34" t="s">
        <v>243</v>
      </c>
      <c r="F144" s="34" t="s">
        <v>245</v>
      </c>
      <c r="G144" s="18"/>
      <c r="H144" s="73" t="s">
        <v>194</v>
      </c>
      <c r="I144" s="80" t="s">
        <v>220</v>
      </c>
      <c r="J144" s="147">
        <f>'Cochabamba 2020'!I26</f>
        <v>0.75876600000000005</v>
      </c>
      <c r="K144" s="82">
        <f>'Cochabamba 2020'!J26</f>
        <v>27.7</v>
      </c>
      <c r="L144" s="82">
        <f>'Cochabamba 2020'!K26</f>
        <v>254.7</v>
      </c>
      <c r="M144" s="83">
        <f>'Cochabamba 2020'!L26</f>
        <v>83.4</v>
      </c>
      <c r="N144" s="83">
        <f>'Cochabamba 2020'!M26</f>
        <v>100</v>
      </c>
      <c r="O144" s="82">
        <f>'Cochabamba 2020'!N26</f>
        <v>732</v>
      </c>
      <c r="P144" s="83">
        <f>'Cochabamba 2020'!O26</f>
        <v>100</v>
      </c>
      <c r="Q144" s="83">
        <f>'Cochabamba 2020'!P26</f>
        <v>7</v>
      </c>
      <c r="R144" s="83">
        <f>'Cochabamba 2020'!Q26</f>
        <v>88.2</v>
      </c>
      <c r="S144" s="83">
        <f>'Cochabamba 2020'!R26</f>
        <v>54.2</v>
      </c>
      <c r="T144" s="83">
        <f>'Cochabamba 2020'!S26</f>
        <v>85.2</v>
      </c>
      <c r="U144" s="83">
        <f>'Cochabamba 2020'!T26</f>
        <v>2.2999999999999998</v>
      </c>
    </row>
    <row r="145" spans="2:21" ht="15" customHeight="1" x14ac:dyDescent="0.2">
      <c r="B145" s="37">
        <v>142</v>
      </c>
      <c r="C145" s="101" t="s">
        <v>139</v>
      </c>
      <c r="D145" s="50">
        <v>0.64841300000000002</v>
      </c>
      <c r="E145" s="34" t="s">
        <v>97</v>
      </c>
      <c r="F145" s="34" t="s">
        <v>57</v>
      </c>
      <c r="G145" s="18"/>
      <c r="H145" s="128" t="s">
        <v>194</v>
      </c>
      <c r="I145" s="80" t="s">
        <v>221</v>
      </c>
      <c r="J145" s="147">
        <f>'Cochabamba 2020'!I27</f>
        <v>0.68721100000000002</v>
      </c>
      <c r="K145" s="82">
        <f>'Cochabamba 2020'!J27</f>
        <v>24.5</v>
      </c>
      <c r="L145" s="82">
        <f>'Cochabamba 2020'!K27</f>
        <v>277.39999999999998</v>
      </c>
      <c r="M145" s="83">
        <f>'Cochabamba 2020'!L27</f>
        <v>69.099999999999994</v>
      </c>
      <c r="N145" s="83">
        <f>'Cochabamba 2020'!M27</f>
        <v>39.799999999999997</v>
      </c>
      <c r="O145" s="82">
        <f>'Cochabamba 2020'!N27</f>
        <v>679</v>
      </c>
      <c r="P145" s="83">
        <f>'Cochabamba 2020'!O27</f>
        <v>100</v>
      </c>
      <c r="Q145" s="83">
        <f>'Cochabamba 2020'!P27</f>
        <v>9.8000000000000007</v>
      </c>
      <c r="R145" s="83">
        <f>'Cochabamba 2020'!Q27</f>
        <v>94.2</v>
      </c>
      <c r="S145" s="83">
        <f>'Cochabamba 2020'!R27</f>
        <v>36.1</v>
      </c>
      <c r="T145" s="83">
        <f>'Cochabamba 2020'!S27</f>
        <v>78.099999999999994</v>
      </c>
      <c r="U145" s="83">
        <f>'Cochabamba 2020'!T27</f>
        <v>3.2</v>
      </c>
    </row>
    <row r="146" spans="2:21" ht="15" customHeight="1" x14ac:dyDescent="0.2">
      <c r="B146" s="37">
        <v>143</v>
      </c>
      <c r="C146" s="101" t="s">
        <v>293</v>
      </c>
      <c r="D146" s="50">
        <v>0.64593299999999998</v>
      </c>
      <c r="E146" s="34" t="s">
        <v>279</v>
      </c>
      <c r="F146" s="34" t="s">
        <v>288</v>
      </c>
      <c r="G146" s="18"/>
      <c r="H146" s="73" t="s">
        <v>194</v>
      </c>
      <c r="I146" s="80" t="s">
        <v>222</v>
      </c>
      <c r="J146" s="147">
        <f>'Cochabamba 2020'!I28</f>
        <v>0.73050599999999999</v>
      </c>
      <c r="K146" s="82">
        <f>'Cochabamba 2020'!J28</f>
        <v>22.2</v>
      </c>
      <c r="L146" s="82">
        <f>'Cochabamba 2020'!K28</f>
        <v>301.60000000000002</v>
      </c>
      <c r="M146" s="83">
        <f>'Cochabamba 2020'!L28</f>
        <v>56.8</v>
      </c>
      <c r="N146" s="83">
        <f>'Cochabamba 2020'!M28</f>
        <v>86.7</v>
      </c>
      <c r="O146" s="82">
        <f>'Cochabamba 2020'!N28</f>
        <v>694</v>
      </c>
      <c r="P146" s="83">
        <f>'Cochabamba 2020'!O28</f>
        <v>100</v>
      </c>
      <c r="Q146" s="83">
        <f>'Cochabamba 2020'!P28</f>
        <v>8.6999999999999993</v>
      </c>
      <c r="R146" s="83">
        <f>'Cochabamba 2020'!Q28</f>
        <v>92.9</v>
      </c>
      <c r="S146" s="83">
        <f>'Cochabamba 2020'!R28</f>
        <v>32.9</v>
      </c>
      <c r="T146" s="83">
        <f>'Cochabamba 2020'!S28</f>
        <v>81.8</v>
      </c>
      <c r="U146" s="83">
        <f>'Cochabamba 2020'!T28</f>
        <v>3.1</v>
      </c>
    </row>
    <row r="147" spans="2:21" ht="15" customHeight="1" x14ac:dyDescent="0.2">
      <c r="B147" s="37">
        <v>144</v>
      </c>
      <c r="C147" s="101" t="s">
        <v>374</v>
      </c>
      <c r="D147" s="50">
        <v>0.64531000000000005</v>
      </c>
      <c r="E147" s="34" t="s">
        <v>336</v>
      </c>
      <c r="F147" s="34" t="s">
        <v>447</v>
      </c>
      <c r="G147" s="18"/>
      <c r="H147" s="127" t="s">
        <v>194</v>
      </c>
      <c r="I147" s="80" t="s">
        <v>223</v>
      </c>
      <c r="J147" s="147">
        <f>'Cochabamba 2020'!I29</f>
        <v>0.75721799999999995</v>
      </c>
      <c r="K147" s="82">
        <f>'Cochabamba 2020'!J29</f>
        <v>22.5</v>
      </c>
      <c r="L147" s="82">
        <f>'Cochabamba 2020'!K29</f>
        <v>119.7</v>
      </c>
      <c r="M147" s="83">
        <f>'Cochabamba 2020'!L29</f>
        <v>77.099999999999994</v>
      </c>
      <c r="N147" s="83">
        <f>'Cochabamba 2020'!M29</f>
        <v>54.2</v>
      </c>
      <c r="O147" s="82">
        <f>'Cochabamba 2020'!N29</f>
        <v>729</v>
      </c>
      <c r="P147" s="83">
        <f>'Cochabamba 2020'!O29</f>
        <v>69.5</v>
      </c>
      <c r="Q147" s="83">
        <f>'Cochabamba 2020'!P29</f>
        <v>10.8</v>
      </c>
      <c r="R147" s="83">
        <f>'Cochabamba 2020'!Q29</f>
        <v>99.4</v>
      </c>
      <c r="S147" s="83">
        <f>'Cochabamba 2020'!R29</f>
        <v>71.099999999999994</v>
      </c>
      <c r="T147" s="83">
        <f>'Cochabamba 2020'!S29</f>
        <v>81.7</v>
      </c>
      <c r="U147" s="83">
        <f>'Cochabamba 2020'!T29</f>
        <v>2.9</v>
      </c>
    </row>
    <row r="148" spans="2:21" ht="15" customHeight="1" x14ac:dyDescent="0.2">
      <c r="B148" s="37">
        <v>145</v>
      </c>
      <c r="C148" s="101" t="s">
        <v>105</v>
      </c>
      <c r="D148" s="50">
        <v>0.64497800000000005</v>
      </c>
      <c r="E148" s="34" t="s">
        <v>91</v>
      </c>
      <c r="F148" s="34" t="s">
        <v>57</v>
      </c>
      <c r="G148" s="18"/>
      <c r="H148" s="127" t="s">
        <v>198</v>
      </c>
      <c r="I148" s="80" t="s">
        <v>198</v>
      </c>
      <c r="J148" s="147">
        <f>'Cochabamba 2020'!I30</f>
        <v>0.72312399999999999</v>
      </c>
      <c r="K148" s="82">
        <f>'Cochabamba 2020'!J30</f>
        <v>25.3</v>
      </c>
      <c r="L148" s="82">
        <f>'Cochabamba 2020'!K30</f>
        <v>186.3</v>
      </c>
      <c r="M148" s="83">
        <f>'Cochabamba 2020'!L30</f>
        <v>91.9</v>
      </c>
      <c r="N148" s="83">
        <f>'Cochabamba 2020'!M30</f>
        <v>58.2</v>
      </c>
      <c r="O148" s="82">
        <f>'Cochabamba 2020'!N30</f>
        <v>685</v>
      </c>
      <c r="P148" s="83">
        <f>'Cochabamba 2020'!O30</f>
        <v>76</v>
      </c>
      <c r="Q148" s="83">
        <f>'Cochabamba 2020'!P30</f>
        <v>9.5</v>
      </c>
      <c r="R148" s="83">
        <f>'Cochabamba 2020'!Q30</f>
        <v>93.3</v>
      </c>
      <c r="S148" s="83">
        <f>'Cochabamba 2020'!R30</f>
        <v>57.8</v>
      </c>
      <c r="T148" s="83">
        <f>'Cochabamba 2020'!S30</f>
        <v>72.7</v>
      </c>
      <c r="U148" s="83">
        <f>'Cochabamba 2020'!T30</f>
        <v>10.3</v>
      </c>
    </row>
    <row r="149" spans="2:21" ht="15" customHeight="1" x14ac:dyDescent="0.2">
      <c r="B149" s="37">
        <v>146</v>
      </c>
      <c r="C149" s="101" t="s">
        <v>16</v>
      </c>
      <c r="D149" s="50">
        <v>0.64491399999999999</v>
      </c>
      <c r="E149" s="34" t="s">
        <v>88</v>
      </c>
      <c r="F149" s="34" t="s">
        <v>446</v>
      </c>
      <c r="G149" s="18"/>
      <c r="H149" s="127" t="s">
        <v>198</v>
      </c>
      <c r="I149" s="80" t="s">
        <v>224</v>
      </c>
      <c r="J149" s="147">
        <f>'Cochabamba 2020'!I31</f>
        <v>0.68969899999999995</v>
      </c>
      <c r="K149" s="82">
        <f>'Cochabamba 2020'!J31</f>
        <v>30.5</v>
      </c>
      <c r="L149" s="82">
        <f>'Cochabamba 2020'!K31</f>
        <v>282.39999999999998</v>
      </c>
      <c r="M149" s="83">
        <f>'Cochabamba 2020'!L31</f>
        <v>80.2</v>
      </c>
      <c r="N149" s="83">
        <f>'Cochabamba 2020'!M31</f>
        <v>85</v>
      </c>
      <c r="O149" s="82">
        <f>'Cochabamba 2020'!N31</f>
        <v>709</v>
      </c>
      <c r="P149" s="83">
        <f>'Cochabamba 2020'!O31</f>
        <v>92</v>
      </c>
      <c r="Q149" s="83">
        <f>'Cochabamba 2020'!P31</f>
        <v>5.3</v>
      </c>
      <c r="R149" s="83">
        <f>'Cochabamba 2020'!Q31</f>
        <v>76.099999999999994</v>
      </c>
      <c r="S149" s="83">
        <f>'Cochabamba 2020'!R31</f>
        <v>64.5</v>
      </c>
      <c r="T149" s="83">
        <f>'Cochabamba 2020'!S31</f>
        <v>69</v>
      </c>
      <c r="U149" s="83">
        <f>'Cochabamba 2020'!T31</f>
        <v>1.1000000000000001</v>
      </c>
    </row>
    <row r="150" spans="2:21" ht="15" customHeight="1" x14ac:dyDescent="0.2">
      <c r="B150" s="37">
        <v>147</v>
      </c>
      <c r="C150" s="101" t="s">
        <v>260</v>
      </c>
      <c r="D150" s="50">
        <v>0.64484200000000003</v>
      </c>
      <c r="E150" s="34" t="s">
        <v>242</v>
      </c>
      <c r="F150" s="34" t="s">
        <v>245</v>
      </c>
      <c r="G150" s="18"/>
      <c r="H150" s="127" t="s">
        <v>199</v>
      </c>
      <c r="I150" s="80" t="s">
        <v>199</v>
      </c>
      <c r="J150" s="147">
        <f>'Cochabamba 2020'!I32</f>
        <v>0.63355799999999995</v>
      </c>
      <c r="K150" s="82">
        <f>'Cochabamba 2020'!J32</f>
        <v>25.8</v>
      </c>
      <c r="L150" s="82">
        <f>'Cochabamba 2020'!K32</f>
        <v>423.9</v>
      </c>
      <c r="M150" s="83">
        <f>'Cochabamba 2020'!L32</f>
        <v>77.5</v>
      </c>
      <c r="N150" s="83">
        <f>'Cochabamba 2020'!M32</f>
        <v>65.7</v>
      </c>
      <c r="O150" s="82">
        <f>'Cochabamba 2020'!N32</f>
        <v>743</v>
      </c>
      <c r="P150" s="83">
        <f>'Cochabamba 2020'!O32</f>
        <v>100</v>
      </c>
      <c r="Q150" s="83">
        <f>'Cochabamba 2020'!P32</f>
        <v>5.8</v>
      </c>
      <c r="R150" s="83">
        <f>'Cochabamba 2020'!Q32</f>
        <v>54.7</v>
      </c>
      <c r="S150" s="83">
        <f>'Cochabamba 2020'!R32</f>
        <v>64.2</v>
      </c>
      <c r="T150" s="83">
        <f>'Cochabamba 2020'!S32</f>
        <v>36.299999999999997</v>
      </c>
      <c r="U150" s="83">
        <f>'Cochabamba 2020'!T32</f>
        <v>3.9</v>
      </c>
    </row>
    <row r="151" spans="2:21" ht="15" customHeight="1" x14ac:dyDescent="0.2">
      <c r="B151" s="37">
        <v>148</v>
      </c>
      <c r="C151" s="101" t="s">
        <v>19</v>
      </c>
      <c r="D151" s="50">
        <v>0.64356500000000005</v>
      </c>
      <c r="E151" s="34" t="s">
        <v>86</v>
      </c>
      <c r="F151" s="34" t="s">
        <v>446</v>
      </c>
      <c r="G151" s="18"/>
      <c r="H151" s="128" t="s">
        <v>200</v>
      </c>
      <c r="I151" s="80" t="s">
        <v>200</v>
      </c>
      <c r="J151" s="147">
        <f>'Cochabamba 2020'!I33</f>
        <v>0.38377</v>
      </c>
      <c r="K151" s="82">
        <f>'Cochabamba 2020'!J33</f>
        <v>54.4</v>
      </c>
      <c r="L151" s="82">
        <f>'Cochabamba 2020'!K33</f>
        <v>227.5</v>
      </c>
      <c r="M151" s="83">
        <f>'Cochabamba 2020'!L33</f>
        <v>70</v>
      </c>
      <c r="N151" s="83">
        <f>'Cochabamba 2020'!M33</f>
        <v>46.3</v>
      </c>
      <c r="O151" s="82">
        <f>'Cochabamba 2020'!N33</f>
        <v>785</v>
      </c>
      <c r="P151" s="83">
        <f>'Cochabamba 2020'!O33</f>
        <v>56.6</v>
      </c>
      <c r="Q151" s="83">
        <f>'Cochabamba 2020'!P33</f>
        <v>3.8</v>
      </c>
      <c r="R151" s="83">
        <f>'Cochabamba 2020'!Q33</f>
        <v>37</v>
      </c>
      <c r="S151" s="83">
        <f>'Cochabamba 2020'!R33</f>
        <v>12.6</v>
      </c>
      <c r="T151" s="83">
        <f>'Cochabamba 2020'!S33</f>
        <v>53.5</v>
      </c>
      <c r="U151" s="83">
        <f>'Cochabamba 2020'!T33</f>
        <v>1.3</v>
      </c>
    </row>
    <row r="152" spans="2:21" ht="15" customHeight="1" x14ac:dyDescent="0.2">
      <c r="B152" s="37">
        <v>149</v>
      </c>
      <c r="C152" s="101" t="s">
        <v>173</v>
      </c>
      <c r="D152" s="50">
        <v>0.64313100000000001</v>
      </c>
      <c r="E152" s="34" t="s">
        <v>94</v>
      </c>
      <c r="F152" s="34" t="s">
        <v>57</v>
      </c>
      <c r="G152" s="18"/>
      <c r="H152" s="73" t="s">
        <v>201</v>
      </c>
      <c r="I152" s="80" t="s">
        <v>201</v>
      </c>
      <c r="J152" s="147">
        <f>'Cochabamba 2020'!I34</f>
        <v>0.53718900000000003</v>
      </c>
      <c r="K152" s="82">
        <f>'Cochabamba 2020'!J34</f>
        <v>32.799999999999997</v>
      </c>
      <c r="L152" s="82">
        <f>'Cochabamba 2020'!K34</f>
        <v>214.8</v>
      </c>
      <c r="M152" s="83">
        <f>'Cochabamba 2020'!L34</f>
        <v>91.8</v>
      </c>
      <c r="N152" s="83">
        <f>'Cochabamba 2020'!M34</f>
        <v>57.6</v>
      </c>
      <c r="O152" s="82">
        <f>'Cochabamba 2020'!N34</f>
        <v>691</v>
      </c>
      <c r="P152" s="83">
        <f>'Cochabamba 2020'!O34</f>
        <v>69</v>
      </c>
      <c r="Q152" s="83">
        <f>'Cochabamba 2020'!P34</f>
        <v>4.4000000000000004</v>
      </c>
      <c r="R152" s="83">
        <f>'Cochabamba 2020'!Q34</f>
        <v>50.9</v>
      </c>
      <c r="S152" s="83">
        <f>'Cochabamba 2020'!R34</f>
        <v>22.8</v>
      </c>
      <c r="T152" s="83">
        <f>'Cochabamba 2020'!S34</f>
        <v>44.1</v>
      </c>
      <c r="U152" s="83">
        <f>'Cochabamba 2020'!T34</f>
        <v>0.9</v>
      </c>
    </row>
    <row r="153" spans="2:21" ht="15" customHeight="1" x14ac:dyDescent="0.2">
      <c r="B153" s="37">
        <v>150</v>
      </c>
      <c r="C153" s="101" t="s">
        <v>303</v>
      </c>
      <c r="D153" s="50">
        <v>0.64261199999999996</v>
      </c>
      <c r="E153" s="34" t="s">
        <v>284</v>
      </c>
      <c r="F153" s="34" t="s">
        <v>288</v>
      </c>
      <c r="G153" s="18"/>
      <c r="H153" s="127" t="s">
        <v>201</v>
      </c>
      <c r="I153" s="80" t="s">
        <v>225</v>
      </c>
      <c r="J153" s="147">
        <f>'Cochabamba 2020'!I35</f>
        <v>0.59150000000000003</v>
      </c>
      <c r="K153" s="82">
        <f>'Cochabamba 2020'!J35</f>
        <v>25.8</v>
      </c>
      <c r="L153" s="82">
        <f>'Cochabamba 2020'!K35</f>
        <v>283.3</v>
      </c>
      <c r="M153" s="83">
        <f>'Cochabamba 2020'!L35</f>
        <v>94.4</v>
      </c>
      <c r="N153" s="83">
        <f>'Cochabamba 2020'!M35</f>
        <v>55.1</v>
      </c>
      <c r="O153" s="82">
        <f>'Cochabamba 2020'!N35</f>
        <v>798</v>
      </c>
      <c r="P153" s="83">
        <f>'Cochabamba 2020'!O35</f>
        <v>100</v>
      </c>
      <c r="Q153" s="83">
        <f>'Cochabamba 2020'!P35</f>
        <v>4.5</v>
      </c>
      <c r="R153" s="83">
        <f>'Cochabamba 2020'!Q35</f>
        <v>53.8</v>
      </c>
      <c r="S153" s="83">
        <f>'Cochabamba 2020'!R35</f>
        <v>25.5</v>
      </c>
      <c r="T153" s="83">
        <f>'Cochabamba 2020'!S35</f>
        <v>34.799999999999997</v>
      </c>
      <c r="U153" s="83">
        <f>'Cochabamba 2020'!T35</f>
        <v>0.5</v>
      </c>
    </row>
    <row r="154" spans="2:21" ht="15" customHeight="1" x14ac:dyDescent="0.2">
      <c r="B154" s="37">
        <v>151</v>
      </c>
      <c r="C154" s="101" t="s">
        <v>391</v>
      </c>
      <c r="D154" s="50">
        <v>0.640629</v>
      </c>
      <c r="E154" s="34" t="s">
        <v>341</v>
      </c>
      <c r="F154" s="34" t="s">
        <v>447</v>
      </c>
      <c r="G154" s="18"/>
      <c r="H154" s="127" t="s">
        <v>201</v>
      </c>
      <c r="I154" s="80" t="s">
        <v>226</v>
      </c>
      <c r="J154" s="147">
        <f>'Cochabamba 2020'!I36</f>
        <v>0.573268</v>
      </c>
      <c r="K154" s="82">
        <f>'Cochabamba 2020'!J36</f>
        <v>41</v>
      </c>
      <c r="L154" s="82">
        <f>'Cochabamba 2020'!K36</f>
        <v>452.6</v>
      </c>
      <c r="M154" s="83">
        <f>'Cochabamba 2020'!L36</f>
        <v>81.900000000000006</v>
      </c>
      <c r="N154" s="83">
        <f>'Cochabamba 2020'!M36</f>
        <v>67.400000000000006</v>
      </c>
      <c r="O154" s="82">
        <f>'Cochabamba 2020'!N36</f>
        <v>810</v>
      </c>
      <c r="P154" s="83">
        <f>'Cochabamba 2020'!O36</f>
        <v>88.7</v>
      </c>
      <c r="Q154" s="83">
        <f>'Cochabamba 2020'!P36</f>
        <v>4.7</v>
      </c>
      <c r="R154" s="83">
        <f>'Cochabamba 2020'!Q36</f>
        <v>74.900000000000006</v>
      </c>
      <c r="S154" s="83">
        <f>'Cochabamba 2020'!R36</f>
        <v>34.200000000000003</v>
      </c>
      <c r="T154" s="83">
        <f>'Cochabamba 2020'!S36</f>
        <v>70.599999999999994</v>
      </c>
      <c r="U154" s="83">
        <f>'Cochabamba 2020'!T36</f>
        <v>0.5</v>
      </c>
    </row>
    <row r="155" spans="2:21" ht="15" customHeight="1" x14ac:dyDescent="0.2">
      <c r="B155" s="37">
        <v>152</v>
      </c>
      <c r="C155" s="101" t="s">
        <v>180</v>
      </c>
      <c r="D155" s="50">
        <v>0.63964299999999996</v>
      </c>
      <c r="E155" s="34" t="s">
        <v>103</v>
      </c>
      <c r="F155" s="34" t="s">
        <v>57</v>
      </c>
      <c r="G155" s="18"/>
      <c r="H155" s="127" t="s">
        <v>202</v>
      </c>
      <c r="I155" s="80" t="s">
        <v>227</v>
      </c>
      <c r="J155" s="147">
        <f>'Cochabamba 2020'!I37</f>
        <v>0.71844300000000005</v>
      </c>
      <c r="K155" s="82">
        <f>'Cochabamba 2020'!J37</f>
        <v>21.3</v>
      </c>
      <c r="L155" s="82">
        <f>'Cochabamba 2020'!K37</f>
        <v>482.9</v>
      </c>
      <c r="M155" s="83">
        <f>'Cochabamba 2020'!L37</f>
        <v>100</v>
      </c>
      <c r="N155" s="83">
        <f>'Cochabamba 2020'!M37</f>
        <v>100</v>
      </c>
      <c r="O155" s="82">
        <f>'Cochabamba 2020'!N37</f>
        <v>667</v>
      </c>
      <c r="P155" s="83">
        <f>'Cochabamba 2020'!O37</f>
        <v>100</v>
      </c>
      <c r="Q155" s="83">
        <f>'Cochabamba 2020'!P37</f>
        <v>7.2</v>
      </c>
      <c r="R155" s="83">
        <f>'Cochabamba 2020'!Q37</f>
        <v>62.6</v>
      </c>
      <c r="S155" s="83">
        <f>'Cochabamba 2020'!R37</f>
        <v>53.6</v>
      </c>
      <c r="T155" s="83">
        <f>'Cochabamba 2020'!S37</f>
        <v>47.8</v>
      </c>
      <c r="U155" s="83">
        <f>'Cochabamba 2020'!T37</f>
        <v>1.3</v>
      </c>
    </row>
    <row r="156" spans="2:21" ht="15" customHeight="1" x14ac:dyDescent="0.2">
      <c r="B156" s="37">
        <v>153</v>
      </c>
      <c r="C156" s="101" t="s">
        <v>255</v>
      </c>
      <c r="D156" s="50">
        <v>0.63956500000000005</v>
      </c>
      <c r="E156" s="34" t="s">
        <v>243</v>
      </c>
      <c r="F156" s="34" t="s">
        <v>245</v>
      </c>
      <c r="G156" s="18"/>
      <c r="H156" s="128" t="s">
        <v>202</v>
      </c>
      <c r="I156" s="80" t="s">
        <v>228</v>
      </c>
      <c r="J156" s="147">
        <f>'Cochabamba 2020'!I38</f>
        <v>0.61941000000000002</v>
      </c>
      <c r="K156" s="82">
        <f>'Cochabamba 2020'!J38</f>
        <v>27.3</v>
      </c>
      <c r="L156" s="82">
        <f>'Cochabamba 2020'!K38</f>
        <v>569.70000000000005</v>
      </c>
      <c r="M156" s="83">
        <f>'Cochabamba 2020'!L38</f>
        <v>91.2</v>
      </c>
      <c r="N156" s="83">
        <f>'Cochabamba 2020'!M38</f>
        <v>42.1</v>
      </c>
      <c r="O156" s="82">
        <f>'Cochabamba 2020'!N38</f>
        <v>739</v>
      </c>
      <c r="P156" s="83">
        <f>'Cochabamba 2020'!O38</f>
        <v>100</v>
      </c>
      <c r="Q156" s="83">
        <f>'Cochabamba 2020'!P38</f>
        <v>6.3</v>
      </c>
      <c r="R156" s="83">
        <f>'Cochabamba 2020'!Q38</f>
        <v>65.400000000000006</v>
      </c>
      <c r="S156" s="83">
        <f>'Cochabamba 2020'!R38</f>
        <v>52.4</v>
      </c>
      <c r="T156" s="83">
        <f>'Cochabamba 2020'!S38</f>
        <v>58.3</v>
      </c>
      <c r="U156" s="83">
        <f>'Cochabamba 2020'!T38</f>
        <v>2.6</v>
      </c>
    </row>
    <row r="157" spans="2:21" ht="15" customHeight="1" x14ac:dyDescent="0.2">
      <c r="B157" s="37">
        <v>154</v>
      </c>
      <c r="C157" s="101" t="s">
        <v>290</v>
      </c>
      <c r="D157" s="50">
        <v>0.63863599999999998</v>
      </c>
      <c r="E157" s="34" t="s">
        <v>278</v>
      </c>
      <c r="F157" s="34" t="s">
        <v>288</v>
      </c>
      <c r="G157" s="18"/>
      <c r="H157" s="127" t="s">
        <v>202</v>
      </c>
      <c r="I157" s="80" t="s">
        <v>229</v>
      </c>
      <c r="J157" s="147">
        <f>'Cochabamba 2020'!I39</f>
        <v>0.69726699999999997</v>
      </c>
      <c r="K157" s="82">
        <f>'Cochabamba 2020'!J39</f>
        <v>23.9</v>
      </c>
      <c r="L157" s="82">
        <f>'Cochabamba 2020'!K39</f>
        <v>366.7</v>
      </c>
      <c r="M157" s="83">
        <f>'Cochabamba 2020'!L39</f>
        <v>100</v>
      </c>
      <c r="N157" s="83">
        <f>'Cochabamba 2020'!M39</f>
        <v>84.1</v>
      </c>
      <c r="O157" s="82">
        <f>'Cochabamba 2020'!N39</f>
        <v>720</v>
      </c>
      <c r="P157" s="83">
        <f>'Cochabamba 2020'!O39</f>
        <v>100</v>
      </c>
      <c r="Q157" s="83">
        <f>'Cochabamba 2020'!P39</f>
        <v>6.4</v>
      </c>
      <c r="R157" s="83">
        <f>'Cochabamba 2020'!Q39</f>
        <v>64.099999999999994</v>
      </c>
      <c r="S157" s="83">
        <f>'Cochabamba 2020'!R39</f>
        <v>44.6</v>
      </c>
      <c r="T157" s="83">
        <f>'Cochabamba 2020'!S39</f>
        <v>61.2</v>
      </c>
      <c r="U157" s="83">
        <f>'Cochabamba 2020'!T39</f>
        <v>1.8</v>
      </c>
    </row>
    <row r="158" spans="2:21" ht="15" customHeight="1" x14ac:dyDescent="0.2">
      <c r="B158" s="37">
        <v>155</v>
      </c>
      <c r="C158" s="101" t="s">
        <v>361</v>
      </c>
      <c r="D158" s="50">
        <v>0.63711799999999996</v>
      </c>
      <c r="E158" s="34" t="s">
        <v>334</v>
      </c>
      <c r="F158" s="34" t="s">
        <v>447</v>
      </c>
      <c r="G158" s="18"/>
      <c r="H158" s="128" t="s">
        <v>203</v>
      </c>
      <c r="I158" s="80" t="s">
        <v>203</v>
      </c>
      <c r="J158" s="147">
        <f>'Cochabamba 2020'!I40</f>
        <v>0.53396699999999997</v>
      </c>
      <c r="K158" s="82">
        <f>'Cochabamba 2020'!J40</f>
        <v>38.200000000000003</v>
      </c>
      <c r="L158" s="82">
        <f>'Cochabamba 2020'!K40</f>
        <v>343.1</v>
      </c>
      <c r="M158" s="83">
        <f>'Cochabamba 2020'!L40</f>
        <v>89.1</v>
      </c>
      <c r="N158" s="83">
        <f>'Cochabamba 2020'!M40</f>
        <v>56.7</v>
      </c>
      <c r="O158" s="82">
        <f>'Cochabamba 2020'!N40</f>
        <v>757</v>
      </c>
      <c r="P158" s="83">
        <f>'Cochabamba 2020'!O40</f>
        <v>90.2</v>
      </c>
      <c r="Q158" s="83">
        <f>'Cochabamba 2020'!P40</f>
        <v>4.5999999999999996</v>
      </c>
      <c r="R158" s="83">
        <f>'Cochabamba 2020'!Q40</f>
        <v>55</v>
      </c>
      <c r="S158" s="83">
        <f>'Cochabamba 2020'!R40</f>
        <v>16.100000000000001</v>
      </c>
      <c r="T158" s="83">
        <f>'Cochabamba 2020'!S40</f>
        <v>58.3</v>
      </c>
      <c r="U158" s="83">
        <f>'Cochabamba 2020'!T40</f>
        <v>1.4</v>
      </c>
    </row>
    <row r="159" spans="2:21" ht="15" customHeight="1" x14ac:dyDescent="0.2">
      <c r="B159" s="37">
        <v>156</v>
      </c>
      <c r="C159" s="101" t="s">
        <v>234</v>
      </c>
      <c r="D159" s="50">
        <v>0.63531599999999999</v>
      </c>
      <c r="E159" s="34" t="s">
        <v>196</v>
      </c>
      <c r="F159" s="34" t="s">
        <v>204</v>
      </c>
      <c r="G159" s="18"/>
      <c r="H159" s="128" t="s">
        <v>203</v>
      </c>
      <c r="I159" s="80" t="s">
        <v>230</v>
      </c>
      <c r="J159" s="147">
        <f>'Cochabamba 2020'!I41</f>
        <v>0.40092</v>
      </c>
      <c r="K159" s="82">
        <f>'Cochabamba 2020'!J41</f>
        <v>42.7</v>
      </c>
      <c r="L159" s="82">
        <f>'Cochabamba 2020'!K41</f>
        <v>214.1</v>
      </c>
      <c r="M159" s="83">
        <f>'Cochabamba 2020'!L41</f>
        <v>80</v>
      </c>
      <c r="N159" s="83">
        <f>'Cochabamba 2020'!M41</f>
        <v>20</v>
      </c>
      <c r="O159" s="82">
        <f>'Cochabamba 2020'!N41</f>
        <v>669</v>
      </c>
      <c r="P159" s="83">
        <f>'Cochabamba 2020'!O41</f>
        <v>47.8</v>
      </c>
      <c r="Q159" s="83">
        <f>'Cochabamba 2020'!P41</f>
        <v>3.8</v>
      </c>
      <c r="R159" s="83">
        <f>'Cochabamba 2020'!Q41</f>
        <v>25.6</v>
      </c>
      <c r="S159" s="83">
        <f>'Cochabamba 2020'!R41</f>
        <v>21.4</v>
      </c>
      <c r="T159" s="83">
        <f>'Cochabamba 2020'!S41</f>
        <v>56.9</v>
      </c>
      <c r="U159" s="83">
        <f>'Cochabamba 2020'!T41</f>
        <v>0.3</v>
      </c>
    </row>
    <row r="160" spans="2:21" ht="15" customHeight="1" x14ac:dyDescent="0.2">
      <c r="B160" s="37">
        <v>157</v>
      </c>
      <c r="C160" s="101" t="s">
        <v>114</v>
      </c>
      <c r="D160" s="50">
        <v>0.63455099999999998</v>
      </c>
      <c r="E160" s="34" t="s">
        <v>92</v>
      </c>
      <c r="F160" s="34" t="s">
        <v>57</v>
      </c>
      <c r="G160" s="18"/>
      <c r="H160" s="73" t="s">
        <v>203</v>
      </c>
      <c r="I160" s="80" t="s">
        <v>231</v>
      </c>
      <c r="J160" s="147">
        <f>'Cochabamba 2020'!I42</f>
        <v>0.41889999999999999</v>
      </c>
      <c r="K160" s="82">
        <f>'Cochabamba 2020'!J42</f>
        <v>44.9</v>
      </c>
      <c r="L160" s="82">
        <f>'Cochabamba 2020'!K42</f>
        <v>138</v>
      </c>
      <c r="M160" s="83">
        <f>'Cochabamba 2020'!L42</f>
        <v>70.2</v>
      </c>
      <c r="N160" s="83">
        <f>'Cochabamba 2020'!M42</f>
        <v>64.599999999999994</v>
      </c>
      <c r="O160" s="82">
        <f>'Cochabamba 2020'!N42</f>
        <v>821</v>
      </c>
      <c r="P160" s="83">
        <f>'Cochabamba 2020'!O42</f>
        <v>32.799999999999997</v>
      </c>
      <c r="Q160" s="83">
        <f>'Cochabamba 2020'!P42</f>
        <v>3.9</v>
      </c>
      <c r="R160" s="83">
        <f>'Cochabamba 2020'!Q42</f>
        <v>14.7</v>
      </c>
      <c r="S160" s="83">
        <f>'Cochabamba 2020'!R42</f>
        <v>13.6</v>
      </c>
      <c r="T160" s="83">
        <f>'Cochabamba 2020'!S42</f>
        <v>66.2</v>
      </c>
      <c r="U160" s="83">
        <f>'Cochabamba 2020'!T42</f>
        <v>0.2</v>
      </c>
    </row>
    <row r="161" spans="2:21" ht="15" customHeight="1" x14ac:dyDescent="0.2">
      <c r="B161" s="37">
        <v>158</v>
      </c>
      <c r="C161" s="101" t="s">
        <v>138</v>
      </c>
      <c r="D161" s="50">
        <v>0.63407999999999998</v>
      </c>
      <c r="E161" s="34" t="s">
        <v>98</v>
      </c>
      <c r="F161" s="34" t="s">
        <v>57</v>
      </c>
      <c r="G161" s="18"/>
      <c r="H161" s="128" t="s">
        <v>196</v>
      </c>
      <c r="I161" s="80" t="s">
        <v>196</v>
      </c>
      <c r="J161" s="147">
        <f>'Cochabamba 2020'!I43</f>
        <v>0.76171100000000003</v>
      </c>
      <c r="K161" s="82">
        <f>'Cochabamba 2020'!J43</f>
        <v>21.8</v>
      </c>
      <c r="L161" s="82">
        <f>'Cochabamba 2020'!K43</f>
        <v>223.5</v>
      </c>
      <c r="M161" s="83">
        <f>'Cochabamba 2020'!L43</f>
        <v>100</v>
      </c>
      <c r="N161" s="83">
        <f>'Cochabamba 2020'!M43</f>
        <v>44</v>
      </c>
      <c r="O161" s="82">
        <f>'Cochabamba 2020'!N43</f>
        <v>721</v>
      </c>
      <c r="P161" s="83">
        <f>'Cochabamba 2020'!O43</f>
        <v>100</v>
      </c>
      <c r="Q161" s="83">
        <f>'Cochabamba 2020'!P43</f>
        <v>8.1999999999999993</v>
      </c>
      <c r="R161" s="83">
        <f>'Cochabamba 2020'!Q43</f>
        <v>96.6</v>
      </c>
      <c r="S161" s="83">
        <f>'Cochabamba 2020'!R43</f>
        <v>61.5</v>
      </c>
      <c r="T161" s="83">
        <f>'Cochabamba 2020'!S43</f>
        <v>88</v>
      </c>
      <c r="U161" s="83">
        <f>'Cochabamba 2020'!T43</f>
        <v>1.6</v>
      </c>
    </row>
    <row r="162" spans="2:21" ht="15" customHeight="1" x14ac:dyDescent="0.2">
      <c r="B162" s="37">
        <v>159</v>
      </c>
      <c r="C162" s="101" t="s">
        <v>112</v>
      </c>
      <c r="D162" s="50">
        <v>0.63400199999999995</v>
      </c>
      <c r="E162" s="34" t="s">
        <v>92</v>
      </c>
      <c r="F162" s="34" t="s">
        <v>57</v>
      </c>
      <c r="G162" s="18"/>
      <c r="H162" s="127" t="s">
        <v>196</v>
      </c>
      <c r="I162" s="80" t="s">
        <v>232</v>
      </c>
      <c r="J162" s="147">
        <f>'Cochabamba 2020'!I44</f>
        <v>0.69509600000000005</v>
      </c>
      <c r="K162" s="82">
        <f>'Cochabamba 2020'!J44</f>
        <v>19.7</v>
      </c>
      <c r="L162" s="82">
        <f>'Cochabamba 2020'!K44</f>
        <v>220.4</v>
      </c>
      <c r="M162" s="83">
        <f>'Cochabamba 2020'!L44</f>
        <v>71.599999999999994</v>
      </c>
      <c r="N162" s="83">
        <f>'Cochabamba 2020'!M44</f>
        <v>50.6</v>
      </c>
      <c r="O162" s="82">
        <f>'Cochabamba 2020'!N44</f>
        <v>742</v>
      </c>
      <c r="P162" s="83">
        <f>'Cochabamba 2020'!O44</f>
        <v>75.5</v>
      </c>
      <c r="Q162" s="83">
        <f>'Cochabamba 2020'!P44</f>
        <v>6.5</v>
      </c>
      <c r="R162" s="83">
        <f>'Cochabamba 2020'!Q44</f>
        <v>90.6</v>
      </c>
      <c r="S162" s="83">
        <f>'Cochabamba 2020'!R44</f>
        <v>43.6</v>
      </c>
      <c r="T162" s="83">
        <f>'Cochabamba 2020'!S44</f>
        <v>88.5</v>
      </c>
      <c r="U162" s="83">
        <f>'Cochabamba 2020'!T44</f>
        <v>0.4</v>
      </c>
    </row>
    <row r="163" spans="2:21" ht="15" customHeight="1" x14ac:dyDescent="0.2">
      <c r="B163" s="37">
        <v>160</v>
      </c>
      <c r="C163" s="101" t="s">
        <v>394</v>
      </c>
      <c r="D163" s="50">
        <v>0.633996</v>
      </c>
      <c r="E163" s="34" t="s">
        <v>342</v>
      </c>
      <c r="F163" s="34" t="s">
        <v>447</v>
      </c>
      <c r="G163" s="18"/>
      <c r="H163" s="128" t="s">
        <v>196</v>
      </c>
      <c r="I163" s="80" t="s">
        <v>233</v>
      </c>
      <c r="J163" s="147">
        <f>'Cochabamba 2020'!I45</f>
        <v>0.68920599999999999</v>
      </c>
      <c r="K163" s="82">
        <f>'Cochabamba 2020'!J45</f>
        <v>30.1</v>
      </c>
      <c r="L163" s="82">
        <f>'Cochabamba 2020'!K45</f>
        <v>123.8</v>
      </c>
      <c r="M163" s="83">
        <f>'Cochabamba 2020'!L45</f>
        <v>65.7</v>
      </c>
      <c r="N163" s="83">
        <f>'Cochabamba 2020'!M45</f>
        <v>91.2</v>
      </c>
      <c r="O163" s="82">
        <f>'Cochabamba 2020'!N45</f>
        <v>654</v>
      </c>
      <c r="P163" s="83">
        <f>'Cochabamba 2020'!O45</f>
        <v>63.2</v>
      </c>
      <c r="Q163" s="83">
        <f>'Cochabamba 2020'!P45</f>
        <v>7.3</v>
      </c>
      <c r="R163" s="83">
        <f>'Cochabamba 2020'!Q45</f>
        <v>93.4</v>
      </c>
      <c r="S163" s="83">
        <f>'Cochabamba 2020'!R45</f>
        <v>34.4</v>
      </c>
      <c r="T163" s="83">
        <f>'Cochabamba 2020'!S45</f>
        <v>92.5</v>
      </c>
      <c r="U163" s="83">
        <f>'Cochabamba 2020'!T45</f>
        <v>0.8</v>
      </c>
    </row>
    <row r="164" spans="2:21" ht="15" customHeight="1" x14ac:dyDescent="0.2">
      <c r="B164" s="37">
        <v>161</v>
      </c>
      <c r="C164" s="101" t="s">
        <v>199</v>
      </c>
      <c r="D164" s="50">
        <v>0.63355799999999995</v>
      </c>
      <c r="E164" s="34" t="s">
        <v>199</v>
      </c>
      <c r="F164" s="34" t="s">
        <v>204</v>
      </c>
      <c r="G164" s="18"/>
      <c r="H164" s="128" t="s">
        <v>196</v>
      </c>
      <c r="I164" s="80" t="s">
        <v>234</v>
      </c>
      <c r="J164" s="147">
        <f>'Cochabamba 2020'!I46</f>
        <v>0.63531599999999999</v>
      </c>
      <c r="K164" s="82">
        <f>'Cochabamba 2020'!J46</f>
        <v>26.8</v>
      </c>
      <c r="L164" s="82">
        <f>'Cochabamba 2020'!K46</f>
        <v>241.4</v>
      </c>
      <c r="M164" s="83">
        <f>'Cochabamba 2020'!L46</f>
        <v>75</v>
      </c>
      <c r="N164" s="83">
        <f>'Cochabamba 2020'!M46</f>
        <v>100</v>
      </c>
      <c r="O164" s="82">
        <f>'Cochabamba 2020'!N46</f>
        <v>753</v>
      </c>
      <c r="P164" s="83">
        <f>'Cochabamba 2020'!O46</f>
        <v>17.3</v>
      </c>
      <c r="Q164" s="83">
        <f>'Cochabamba 2020'!P46</f>
        <v>8.6999999999999993</v>
      </c>
      <c r="R164" s="83">
        <f>'Cochabamba 2020'!Q46</f>
        <v>89.7</v>
      </c>
      <c r="S164" s="83">
        <f>'Cochabamba 2020'!R46</f>
        <v>23</v>
      </c>
      <c r="T164" s="83">
        <f>'Cochabamba 2020'!S46</f>
        <v>65</v>
      </c>
      <c r="U164" s="83">
        <f>'Cochabamba 2020'!T46</f>
        <v>0.1</v>
      </c>
    </row>
    <row r="165" spans="2:21" ht="15" customHeight="1" x14ac:dyDescent="0.2">
      <c r="B165" s="37">
        <v>162</v>
      </c>
      <c r="C165" s="101" t="s">
        <v>259</v>
      </c>
      <c r="D165" s="50">
        <v>0.63227</v>
      </c>
      <c r="E165" s="34" t="s">
        <v>244</v>
      </c>
      <c r="F165" s="34" t="s">
        <v>245</v>
      </c>
      <c r="G165" s="18"/>
      <c r="H165" s="73" t="s">
        <v>196</v>
      </c>
      <c r="I165" s="80" t="s">
        <v>235</v>
      </c>
      <c r="J165" s="147">
        <f>'Cochabamba 2020'!I47</f>
        <v>0.55994999999999995</v>
      </c>
      <c r="K165" s="82">
        <f>'Cochabamba 2020'!J47</f>
        <v>28.3</v>
      </c>
      <c r="L165" s="82">
        <f>'Cochabamba 2020'!K47</f>
        <v>254.1</v>
      </c>
      <c r="M165" s="83">
        <f>'Cochabamba 2020'!L47</f>
        <v>41.7</v>
      </c>
      <c r="N165" s="83">
        <f>'Cochabamba 2020'!M47</f>
        <v>76.900000000000006</v>
      </c>
      <c r="O165" s="82">
        <f>'Cochabamba 2020'!N47</f>
        <v>772</v>
      </c>
      <c r="P165" s="83">
        <f>'Cochabamba 2020'!O47</f>
        <v>11.3</v>
      </c>
      <c r="Q165" s="83">
        <f>'Cochabamba 2020'!P47</f>
        <v>7.1</v>
      </c>
      <c r="R165" s="83">
        <f>'Cochabamba 2020'!Q47</f>
        <v>66.099999999999994</v>
      </c>
      <c r="S165" s="83">
        <f>'Cochabamba 2020'!R47</f>
        <v>37.5</v>
      </c>
      <c r="T165" s="83">
        <f>'Cochabamba 2020'!S47</f>
        <v>75</v>
      </c>
      <c r="U165" s="83">
        <f>'Cochabamba 2020'!T47</f>
        <v>0.1</v>
      </c>
    </row>
    <row r="166" spans="2:21" ht="15" customHeight="1" x14ac:dyDescent="0.2">
      <c r="B166" s="37">
        <v>163</v>
      </c>
      <c r="C166" s="101" t="s">
        <v>324</v>
      </c>
      <c r="D166" s="50">
        <v>0.63033099999999997</v>
      </c>
      <c r="E166" s="34" t="s">
        <v>342</v>
      </c>
      <c r="F166" s="34" t="s">
        <v>447</v>
      </c>
      <c r="G166" s="18"/>
      <c r="H166" s="128" t="s">
        <v>197</v>
      </c>
      <c r="I166" s="80" t="s">
        <v>236</v>
      </c>
      <c r="J166" s="147">
        <f>'Cochabamba 2020'!I48</f>
        <v>0.39329799999999998</v>
      </c>
      <c r="K166" s="82">
        <f>'Cochabamba 2020'!J48</f>
        <v>58.8</v>
      </c>
      <c r="L166" s="82">
        <f>'Cochabamba 2020'!K48</f>
        <v>291.39999999999998</v>
      </c>
      <c r="M166" s="83">
        <f>'Cochabamba 2020'!L48</f>
        <v>75.599999999999994</v>
      </c>
      <c r="N166" s="83">
        <f>'Cochabamba 2020'!M48</f>
        <v>43.2</v>
      </c>
      <c r="O166" s="82">
        <f>'Cochabamba 2020'!N48</f>
        <v>814</v>
      </c>
      <c r="P166" s="83">
        <f>'Cochabamba 2020'!O48</f>
        <v>48.9</v>
      </c>
      <c r="Q166" s="83">
        <f>'Cochabamba 2020'!P48</f>
        <v>4.2</v>
      </c>
      <c r="R166" s="83">
        <f>'Cochabamba 2020'!Q48</f>
        <v>54.4</v>
      </c>
      <c r="S166" s="83">
        <f>'Cochabamba 2020'!R48</f>
        <v>5.9</v>
      </c>
      <c r="T166" s="83">
        <f>'Cochabamba 2020'!S48</f>
        <v>82.6</v>
      </c>
      <c r="U166" s="83">
        <f>'Cochabamba 2020'!T48</f>
        <v>0.4</v>
      </c>
    </row>
    <row r="167" spans="2:21" ht="15" customHeight="1" x14ac:dyDescent="0.2">
      <c r="B167" s="37">
        <v>164</v>
      </c>
      <c r="C167" s="101" t="s">
        <v>89</v>
      </c>
      <c r="D167" s="50">
        <v>0.62753899999999996</v>
      </c>
      <c r="E167" s="34" t="s">
        <v>86</v>
      </c>
      <c r="F167" s="34" t="s">
        <v>446</v>
      </c>
      <c r="G167" s="18"/>
      <c r="H167" s="155" t="s">
        <v>196</v>
      </c>
      <c r="I167" s="80" t="s">
        <v>237</v>
      </c>
      <c r="J167" s="147">
        <f>'Cochabamba 2020'!I49</f>
        <v>0.58729100000000001</v>
      </c>
      <c r="K167" s="82">
        <f>'Cochabamba 2020'!J49</f>
        <v>45.2</v>
      </c>
      <c r="L167" s="82">
        <f>'Cochabamba 2020'!K49</f>
        <v>202.4</v>
      </c>
      <c r="M167" s="83">
        <f>'Cochabamba 2020'!L49</f>
        <v>71.8</v>
      </c>
      <c r="N167" s="83">
        <f>'Cochabamba 2020'!M49</f>
        <v>61.7</v>
      </c>
      <c r="O167" s="82">
        <f>'Cochabamba 2020'!N49</f>
        <v>793</v>
      </c>
      <c r="P167" s="83">
        <f>'Cochabamba 2020'!O49</f>
        <v>81.8</v>
      </c>
      <c r="Q167" s="83">
        <f>'Cochabamba 2020'!P49</f>
        <v>4.8</v>
      </c>
      <c r="R167" s="83">
        <f>'Cochabamba 2020'!Q49</f>
        <v>80.900000000000006</v>
      </c>
      <c r="S167" s="83">
        <f>'Cochabamba 2020'!R49</f>
        <v>48.4</v>
      </c>
      <c r="T167" s="83">
        <f>'Cochabamba 2020'!S49</f>
        <v>81.5</v>
      </c>
      <c r="U167" s="83">
        <f>'Cochabamba 2020'!T49</f>
        <v>1.1000000000000001</v>
      </c>
    </row>
    <row r="168" spans="2:21" ht="15" customHeight="1" x14ac:dyDescent="0.2">
      <c r="B168" s="37">
        <v>165</v>
      </c>
      <c r="C168" s="101" t="s">
        <v>21</v>
      </c>
      <c r="D168" s="50">
        <v>0.62719000000000003</v>
      </c>
      <c r="E168" s="34" t="s">
        <v>88</v>
      </c>
      <c r="F168" s="34" t="s">
        <v>446</v>
      </c>
      <c r="G168" s="18"/>
      <c r="H168" s="156" t="s">
        <v>199</v>
      </c>
      <c r="I168" s="80" t="s">
        <v>69</v>
      </c>
      <c r="J168" s="147">
        <f>'Cochabamba 2020'!I50</f>
        <v>0.67541300000000004</v>
      </c>
      <c r="K168" s="82">
        <f>'Cochabamba 2020'!J50</f>
        <v>25.3</v>
      </c>
      <c r="L168" s="84">
        <f>'Cochabamba 2020'!K50</f>
        <v>477.6</v>
      </c>
      <c r="M168" s="83">
        <f>'Cochabamba 2020'!L50</f>
        <v>66.900000000000006</v>
      </c>
      <c r="N168" s="83">
        <f>'Cochabamba 2020'!M50</f>
        <v>65.8</v>
      </c>
      <c r="O168" s="82">
        <f>'Cochabamba 2020'!N50</f>
        <v>708</v>
      </c>
      <c r="P168" s="83">
        <f>'Cochabamba 2020'!O50</f>
        <v>100</v>
      </c>
      <c r="Q168" s="85">
        <f>'Cochabamba 2020'!P50</f>
        <v>6.4</v>
      </c>
      <c r="R168" s="85">
        <f>'Cochabamba 2020'!Q50</f>
        <v>65.099999999999994</v>
      </c>
      <c r="S168" s="85">
        <f>'Cochabamba 2020'!R50</f>
        <v>72.5</v>
      </c>
      <c r="T168" s="85">
        <f>'Cochabamba 2020'!S50</f>
        <v>68.7</v>
      </c>
      <c r="U168" s="146">
        <f>'Cochabamba 2020'!T50</f>
        <v>1.2</v>
      </c>
    </row>
    <row r="169" spans="2:21" ht="18" customHeight="1" x14ac:dyDescent="0.2">
      <c r="B169" s="37">
        <v>166</v>
      </c>
      <c r="C169" s="101" t="s">
        <v>165</v>
      </c>
      <c r="D169" s="50">
        <v>0.62605200000000005</v>
      </c>
      <c r="E169" s="34" t="s">
        <v>99</v>
      </c>
      <c r="F169" s="34" t="s">
        <v>57</v>
      </c>
      <c r="G169" s="18"/>
      <c r="H169" s="226" t="s">
        <v>457</v>
      </c>
      <c r="I169" s="226"/>
      <c r="J169" s="151">
        <f>'Cochabamba 2020'!I51</f>
        <v>0.61457700000000004</v>
      </c>
      <c r="K169" s="152">
        <f>'Cochabamba 2020'!J51</f>
        <v>27</v>
      </c>
      <c r="L169" s="152">
        <f>'Cochabamba 2020'!K51</f>
        <v>253.5</v>
      </c>
      <c r="M169" s="153">
        <f>'Cochabamba 2020'!L51</f>
        <v>82.7</v>
      </c>
      <c r="N169" s="153">
        <f>'Cochabamba 2020'!M51</f>
        <v>50.2</v>
      </c>
      <c r="O169" s="152">
        <f>'Cochabamba 2020'!N51</f>
        <v>720</v>
      </c>
      <c r="P169" s="153">
        <f>'Cochabamba 2020'!O51</f>
        <v>92.8</v>
      </c>
      <c r="Q169" s="153">
        <f>'Cochabamba 2020'!P51</f>
        <v>8.8000000000000007</v>
      </c>
      <c r="R169" s="153">
        <f>'Cochabamba 2020'!Q51</f>
        <v>85.4</v>
      </c>
      <c r="S169" s="153">
        <f>'Cochabamba 2020'!R51</f>
        <v>54</v>
      </c>
      <c r="T169" s="153">
        <f>'Cochabamba 2020'!S51</f>
        <v>68.7</v>
      </c>
      <c r="U169" s="154">
        <f>'Cochabamba 2020'!T51</f>
        <v>99.899999999999991</v>
      </c>
    </row>
    <row r="170" spans="2:21" ht="15" customHeight="1" x14ac:dyDescent="0.2">
      <c r="B170" s="37">
        <v>167</v>
      </c>
      <c r="C170" s="101" t="s">
        <v>146</v>
      </c>
      <c r="D170" s="50">
        <v>0.62548499999999996</v>
      </c>
      <c r="E170" s="34" t="s">
        <v>99</v>
      </c>
      <c r="F170" s="34" t="s">
        <v>57</v>
      </c>
      <c r="G170" s="18"/>
      <c r="H170" s="73" t="s">
        <v>239</v>
      </c>
      <c r="I170" s="80" t="s">
        <v>245</v>
      </c>
      <c r="J170" s="81">
        <f>'Oruro 2020'!I4</f>
        <v>0.79863099999999998</v>
      </c>
      <c r="K170" s="82">
        <f>'Oruro 2020'!J4</f>
        <v>22.2</v>
      </c>
      <c r="L170" s="82">
        <f>'Oruro 2020'!K4</f>
        <v>262.8</v>
      </c>
      <c r="M170" s="83">
        <f>'Oruro 2020'!L4</f>
        <v>83.7</v>
      </c>
      <c r="N170" s="83">
        <f>'Oruro 2020'!M4</f>
        <v>56.8</v>
      </c>
      <c r="O170" s="82">
        <f>'Oruro 2020'!N4</f>
        <v>979</v>
      </c>
      <c r="P170" s="83">
        <f>'Oruro 2020'!O4</f>
        <v>100</v>
      </c>
      <c r="Q170" s="83">
        <f>'Oruro 2020'!P4</f>
        <v>11.2</v>
      </c>
      <c r="R170" s="83">
        <f>'Oruro 2020'!Q4</f>
        <v>95.6</v>
      </c>
      <c r="S170" s="83">
        <f>'Oruro 2020'!R4</f>
        <v>69.099999999999994</v>
      </c>
      <c r="T170" s="83">
        <f>'Oruro 2020'!S4</f>
        <v>95.8</v>
      </c>
      <c r="U170" s="83">
        <f>'Oruro 2020'!T4</f>
        <v>54.9</v>
      </c>
    </row>
    <row r="171" spans="2:21" ht="15" customHeight="1" x14ac:dyDescent="0.2">
      <c r="B171" s="37">
        <v>168</v>
      </c>
      <c r="C171" s="101" t="s">
        <v>164</v>
      </c>
      <c r="D171" s="50">
        <v>0.62439900000000004</v>
      </c>
      <c r="E171" s="34" t="s">
        <v>103</v>
      </c>
      <c r="F171" s="34" t="s">
        <v>57</v>
      </c>
      <c r="G171" s="18"/>
      <c r="H171" s="127" t="s">
        <v>240</v>
      </c>
      <c r="I171" s="80" t="s">
        <v>246</v>
      </c>
      <c r="J171" s="81">
        <f>'Oruro 2020'!I5</f>
        <v>0.61637399999999998</v>
      </c>
      <c r="K171" s="82">
        <f>'Oruro 2020'!J5</f>
        <v>39.799999999999997</v>
      </c>
      <c r="L171" s="82">
        <f>'Oruro 2020'!K5</f>
        <v>227.8</v>
      </c>
      <c r="M171" s="83">
        <f>'Oruro 2020'!L5</f>
        <v>82.4</v>
      </c>
      <c r="N171" s="83">
        <f>'Oruro 2020'!M5</f>
        <v>100</v>
      </c>
      <c r="O171" s="82">
        <f>'Oruro 2020'!N5</f>
        <v>1074</v>
      </c>
      <c r="P171" s="83">
        <f>'Oruro 2020'!O5</f>
        <v>72.599999999999994</v>
      </c>
      <c r="Q171" s="83">
        <f>'Oruro 2020'!P5</f>
        <v>7.9</v>
      </c>
      <c r="R171" s="83">
        <f>'Oruro 2020'!Q5</f>
        <v>73.8</v>
      </c>
      <c r="S171" s="83">
        <f>'Oruro 2020'!R5</f>
        <v>25.7</v>
      </c>
      <c r="T171" s="83">
        <f>'Oruro 2020'!S5</f>
        <v>50.6</v>
      </c>
      <c r="U171" s="83">
        <f>'Oruro 2020'!T5</f>
        <v>4.3</v>
      </c>
    </row>
    <row r="172" spans="2:21" ht="15" customHeight="1" x14ac:dyDescent="0.2">
      <c r="B172" s="37">
        <v>169</v>
      </c>
      <c r="C172" s="101" t="s">
        <v>10</v>
      </c>
      <c r="D172" s="50">
        <v>0.62377199999999999</v>
      </c>
      <c r="E172" s="34" t="s">
        <v>86</v>
      </c>
      <c r="F172" s="34" t="s">
        <v>446</v>
      </c>
      <c r="G172" s="18"/>
      <c r="H172" s="128" t="s">
        <v>241</v>
      </c>
      <c r="I172" s="80" t="s">
        <v>247</v>
      </c>
      <c r="J172" s="81">
        <f>'Oruro 2020'!I6</f>
        <v>0.38671</v>
      </c>
      <c r="K172" s="82">
        <f>'Oruro 2020'!J6</f>
        <v>25.7</v>
      </c>
      <c r="L172" s="82">
        <f>'Oruro 2020'!K6</f>
        <v>96.7</v>
      </c>
      <c r="M172" s="83">
        <f>'Oruro 2020'!L6</f>
        <v>30</v>
      </c>
      <c r="N172" s="83">
        <f>'Oruro 2020'!M6</f>
        <v>34.299999999999997</v>
      </c>
      <c r="O172" s="82">
        <f>'Oruro 2020'!N6</f>
        <v>867</v>
      </c>
      <c r="P172" s="83">
        <f>'Oruro 2020'!O6</f>
        <v>21.9</v>
      </c>
      <c r="Q172" s="83">
        <f>'Oruro 2020'!P6</f>
        <v>7.3</v>
      </c>
      <c r="R172" s="83">
        <f>'Oruro 2020'!Q6</f>
        <v>19.899999999999999</v>
      </c>
      <c r="S172" s="83">
        <f>'Oruro 2020'!R6</f>
        <v>2.5</v>
      </c>
      <c r="T172" s="83">
        <f>'Oruro 2020'!S6</f>
        <v>3</v>
      </c>
      <c r="U172" s="83">
        <f>'Oruro 2020'!T6</f>
        <v>2</v>
      </c>
    </row>
    <row r="173" spans="2:21" ht="15" customHeight="1" x14ac:dyDescent="0.2">
      <c r="B173" s="37">
        <v>170</v>
      </c>
      <c r="C173" s="101" t="s">
        <v>417</v>
      </c>
      <c r="D173" s="50">
        <v>0.62268000000000001</v>
      </c>
      <c r="E173" s="34" t="s">
        <v>402</v>
      </c>
      <c r="F173" s="34" t="s">
        <v>448</v>
      </c>
      <c r="G173" s="18"/>
      <c r="H173" s="128" t="s">
        <v>240</v>
      </c>
      <c r="I173" s="80" t="s">
        <v>248</v>
      </c>
      <c r="J173" s="81">
        <f>'Oruro 2020'!I7</f>
        <v>0.59936900000000004</v>
      </c>
      <c r="K173" s="82">
        <f>'Oruro 2020'!J7</f>
        <v>41.7</v>
      </c>
      <c r="L173" s="82">
        <f>'Oruro 2020'!K7</f>
        <v>266.39999999999998</v>
      </c>
      <c r="M173" s="83">
        <f>'Oruro 2020'!L7</f>
        <v>87.9</v>
      </c>
      <c r="N173" s="83">
        <f>'Oruro 2020'!M7</f>
        <v>87</v>
      </c>
      <c r="O173" s="82">
        <f>'Oruro 2020'!N7</f>
        <v>1232</v>
      </c>
      <c r="P173" s="83">
        <f>'Oruro 2020'!O7</f>
        <v>77.400000000000006</v>
      </c>
      <c r="Q173" s="83">
        <f>'Oruro 2020'!P7</f>
        <v>6</v>
      </c>
      <c r="R173" s="83">
        <f>'Oruro 2020'!Q7</f>
        <v>81.099999999999994</v>
      </c>
      <c r="S173" s="83">
        <f>'Oruro 2020'!R7</f>
        <v>8.6999999999999993</v>
      </c>
      <c r="T173" s="83">
        <f>'Oruro 2020'!S7</f>
        <v>74.5</v>
      </c>
      <c r="U173" s="83">
        <f>'Oruro 2020'!T7</f>
        <v>2.1</v>
      </c>
    </row>
    <row r="174" spans="2:21" ht="15" customHeight="1" x14ac:dyDescent="0.2">
      <c r="B174" s="37">
        <v>171</v>
      </c>
      <c r="C174" s="101" t="s">
        <v>131</v>
      </c>
      <c r="D174" s="50">
        <v>0.62236499999999995</v>
      </c>
      <c r="E174" s="34" t="s">
        <v>92</v>
      </c>
      <c r="F174" s="34" t="s">
        <v>57</v>
      </c>
      <c r="G174" s="18"/>
      <c r="H174" s="73" t="s">
        <v>242</v>
      </c>
      <c r="I174" s="80" t="s">
        <v>249</v>
      </c>
      <c r="J174" s="81">
        <f>'Oruro 2020'!I8</f>
        <v>0.57388600000000001</v>
      </c>
      <c r="K174" s="82">
        <f>'Oruro 2020'!J8</f>
        <v>45.6</v>
      </c>
      <c r="L174" s="82">
        <f>'Oruro 2020'!K8</f>
        <v>309.2</v>
      </c>
      <c r="M174" s="83">
        <f>'Oruro 2020'!L8</f>
        <v>81.2</v>
      </c>
      <c r="N174" s="83">
        <f>'Oruro 2020'!M8</f>
        <v>57.2</v>
      </c>
      <c r="O174" s="82">
        <f>'Oruro 2020'!N8</f>
        <v>1035</v>
      </c>
      <c r="P174" s="83">
        <f>'Oruro 2020'!O8</f>
        <v>100</v>
      </c>
      <c r="Q174" s="83">
        <f>'Oruro 2020'!P8</f>
        <v>6.4</v>
      </c>
      <c r="R174" s="83">
        <f>'Oruro 2020'!Q8</f>
        <v>72.400000000000006</v>
      </c>
      <c r="S174" s="83">
        <f>'Oruro 2020'!R8</f>
        <v>28.5</v>
      </c>
      <c r="T174" s="83">
        <f>'Oruro 2020'!S8</f>
        <v>73.8</v>
      </c>
      <c r="U174" s="83">
        <f>'Oruro 2020'!T8</f>
        <v>5.7</v>
      </c>
    </row>
    <row r="175" spans="2:21" ht="15" customHeight="1" x14ac:dyDescent="0.2">
      <c r="B175" s="37">
        <v>172</v>
      </c>
      <c r="C175" s="101" t="s">
        <v>309</v>
      </c>
      <c r="D175" s="50">
        <v>0.62204199999999998</v>
      </c>
      <c r="E175" s="34" t="s">
        <v>286</v>
      </c>
      <c r="F175" s="34" t="s">
        <v>288</v>
      </c>
      <c r="G175" s="18"/>
      <c r="H175" s="128" t="s">
        <v>242</v>
      </c>
      <c r="I175" s="80" t="s">
        <v>435</v>
      </c>
      <c r="J175" s="81">
        <f>'Oruro 2020'!I9</f>
        <v>0.48449199999999998</v>
      </c>
      <c r="K175" s="82">
        <f>'Oruro 2020'!J9</f>
        <v>48.6</v>
      </c>
      <c r="L175" s="82">
        <f>'Oruro 2020'!K9</f>
        <v>353.2</v>
      </c>
      <c r="M175" s="83">
        <f>'Oruro 2020'!L9</f>
        <v>66.7</v>
      </c>
      <c r="N175" s="83">
        <f>'Oruro 2020'!M9</f>
        <v>60</v>
      </c>
      <c r="O175" s="82">
        <f>'Oruro 2020'!N9</f>
        <v>1007</v>
      </c>
      <c r="P175" s="83">
        <f>'Oruro 2020'!O9</f>
        <v>54.2</v>
      </c>
      <c r="Q175" s="83">
        <f>'Oruro 2020'!P9</f>
        <v>7.3</v>
      </c>
      <c r="R175" s="83">
        <f>'Oruro 2020'!Q9</f>
        <v>64.599999999999994</v>
      </c>
      <c r="S175" s="83">
        <f>'Oruro 2020'!R9</f>
        <v>23.4</v>
      </c>
      <c r="T175" s="83">
        <f>'Oruro 2020'!S9</f>
        <v>60.4</v>
      </c>
      <c r="U175" s="83">
        <f>'Oruro 2020'!T9</f>
        <v>0.8</v>
      </c>
    </row>
    <row r="176" spans="2:21" ht="15" customHeight="1" x14ac:dyDescent="0.2">
      <c r="B176" s="37">
        <v>173</v>
      </c>
      <c r="C176" s="101" t="s">
        <v>209</v>
      </c>
      <c r="D176" s="50">
        <v>0.62103799999999998</v>
      </c>
      <c r="E176" s="34" t="s">
        <v>195</v>
      </c>
      <c r="F176" s="34" t="s">
        <v>204</v>
      </c>
      <c r="G176" s="18"/>
      <c r="H176" s="73" t="s">
        <v>241</v>
      </c>
      <c r="I176" s="80" t="s">
        <v>250</v>
      </c>
      <c r="J176" s="81">
        <f>'Oruro 2020'!I10</f>
        <v>0.50712599999999997</v>
      </c>
      <c r="K176" s="82">
        <f>'Oruro 2020'!J10</f>
        <v>29</v>
      </c>
      <c r="L176" s="82">
        <f>'Oruro 2020'!K10</f>
        <v>192.9</v>
      </c>
      <c r="M176" s="83">
        <f>'Oruro 2020'!L10</f>
        <v>53.2</v>
      </c>
      <c r="N176" s="83">
        <f>'Oruro 2020'!M10</f>
        <v>63.8</v>
      </c>
      <c r="O176" s="82">
        <f>'Oruro 2020'!N10</f>
        <v>1099</v>
      </c>
      <c r="P176" s="83">
        <f>'Oruro 2020'!O10</f>
        <v>49</v>
      </c>
      <c r="Q176" s="83">
        <f>'Oruro 2020'!P10</f>
        <v>7.5</v>
      </c>
      <c r="R176" s="83">
        <f>'Oruro 2020'!Q10</f>
        <v>48.2</v>
      </c>
      <c r="S176" s="83">
        <f>'Oruro 2020'!R10</f>
        <v>4.5</v>
      </c>
      <c r="T176" s="83">
        <f>'Oruro 2020'!S10</f>
        <v>31.7</v>
      </c>
      <c r="U176" s="83">
        <f>'Oruro 2020'!T10</f>
        <v>1.7</v>
      </c>
    </row>
    <row r="177" spans="2:21" ht="15" customHeight="1" x14ac:dyDescent="0.2">
      <c r="B177" s="37">
        <v>174</v>
      </c>
      <c r="C177" s="101" t="s">
        <v>22</v>
      </c>
      <c r="D177" s="50">
        <v>0.62079799999999996</v>
      </c>
      <c r="E177" s="34" t="s">
        <v>87</v>
      </c>
      <c r="F177" s="34" t="s">
        <v>446</v>
      </c>
      <c r="G177" s="18"/>
      <c r="H177" s="127" t="s">
        <v>241</v>
      </c>
      <c r="I177" s="80" t="s">
        <v>251</v>
      </c>
      <c r="J177" s="81">
        <f>'Oruro 2020'!I11</f>
        <v>0.57395200000000002</v>
      </c>
      <c r="K177" s="82">
        <f>'Oruro 2020'!J11</f>
        <v>32.200000000000003</v>
      </c>
      <c r="L177" s="82">
        <f>'Oruro 2020'!K11</f>
        <v>138.30000000000001</v>
      </c>
      <c r="M177" s="83">
        <f>'Oruro 2020'!L11</f>
        <v>100</v>
      </c>
      <c r="N177" s="83">
        <f>'Oruro 2020'!M11</f>
        <v>90</v>
      </c>
      <c r="O177" s="82">
        <f>'Oruro 2020'!N11</f>
        <v>1057</v>
      </c>
      <c r="P177" s="83">
        <f>'Oruro 2020'!O11</f>
        <v>31.3</v>
      </c>
      <c r="Q177" s="83">
        <f>'Oruro 2020'!P11</f>
        <v>8.6999999999999993</v>
      </c>
      <c r="R177" s="83">
        <f>'Oruro 2020'!Q11</f>
        <v>47.9</v>
      </c>
      <c r="S177" s="83">
        <f>'Oruro 2020'!R11</f>
        <v>18.899999999999999</v>
      </c>
      <c r="T177" s="83">
        <f>'Oruro 2020'!S11</f>
        <v>36.5</v>
      </c>
      <c r="U177" s="83">
        <f>'Oruro 2020'!T11</f>
        <v>0.4</v>
      </c>
    </row>
    <row r="178" spans="2:21" ht="15" customHeight="1" x14ac:dyDescent="0.2">
      <c r="B178" s="37">
        <v>175</v>
      </c>
      <c r="C178" s="101" t="s">
        <v>136</v>
      </c>
      <c r="D178" s="50">
        <v>0.62059399999999998</v>
      </c>
      <c r="E178" s="34" t="s">
        <v>98</v>
      </c>
      <c r="F178" s="34" t="s">
        <v>57</v>
      </c>
      <c r="G178" s="18"/>
      <c r="H178" s="127" t="s">
        <v>240</v>
      </c>
      <c r="I178" s="80" t="s">
        <v>252</v>
      </c>
      <c r="J178" s="81">
        <f>'Oruro 2020'!I12</f>
        <v>0.52275400000000005</v>
      </c>
      <c r="K178" s="82">
        <f>'Oruro 2020'!J12</f>
        <v>50.1</v>
      </c>
      <c r="L178" s="82">
        <f>'Oruro 2020'!K12</f>
        <v>198.2</v>
      </c>
      <c r="M178" s="83">
        <f>'Oruro 2020'!L12</f>
        <v>40.5</v>
      </c>
      <c r="N178" s="83">
        <f>'Oruro 2020'!M12</f>
        <v>56.8</v>
      </c>
      <c r="O178" s="82">
        <f>'Oruro 2020'!N12</f>
        <v>1354</v>
      </c>
      <c r="P178" s="83">
        <f>'Oruro 2020'!O12</f>
        <v>78.400000000000006</v>
      </c>
      <c r="Q178" s="83">
        <f>'Oruro 2020'!P12</f>
        <v>7.1</v>
      </c>
      <c r="R178" s="83">
        <f>'Oruro 2020'!Q12</f>
        <v>70.3</v>
      </c>
      <c r="S178" s="83">
        <f>'Oruro 2020'!R12</f>
        <v>38.5</v>
      </c>
      <c r="T178" s="83">
        <f>'Oruro 2020'!S12</f>
        <v>63.6</v>
      </c>
      <c r="U178" s="83">
        <f>'Oruro 2020'!T12</f>
        <v>0.6</v>
      </c>
    </row>
    <row r="179" spans="2:21" ht="15" customHeight="1" x14ac:dyDescent="0.2">
      <c r="B179" s="37">
        <v>176</v>
      </c>
      <c r="C179" s="101" t="s">
        <v>7</v>
      </c>
      <c r="D179" s="50">
        <v>0.62038499999999996</v>
      </c>
      <c r="E179" s="34" t="s">
        <v>85</v>
      </c>
      <c r="F179" s="34" t="s">
        <v>446</v>
      </c>
      <c r="G179" s="18"/>
      <c r="H179" s="127" t="s">
        <v>241</v>
      </c>
      <c r="I179" s="80" t="s">
        <v>253</v>
      </c>
      <c r="J179" s="81">
        <f>'Oruro 2020'!I13</f>
        <v>0.49857400000000002</v>
      </c>
      <c r="K179" s="82">
        <f>'Oruro 2020'!J13</f>
        <v>41</v>
      </c>
      <c r="L179" s="82">
        <f>'Oruro 2020'!K13</f>
        <v>171.4</v>
      </c>
      <c r="M179" s="83">
        <f>'Oruro 2020'!L13</f>
        <v>34.299999999999997</v>
      </c>
      <c r="N179" s="83">
        <f>'Oruro 2020'!M13</f>
        <v>71.400000000000006</v>
      </c>
      <c r="O179" s="82">
        <f>'Oruro 2020'!N13</f>
        <v>996</v>
      </c>
      <c r="P179" s="83">
        <f>'Oruro 2020'!O13</f>
        <v>41.8</v>
      </c>
      <c r="Q179" s="83">
        <f>'Oruro 2020'!P13</f>
        <v>7.8</v>
      </c>
      <c r="R179" s="83">
        <f>'Oruro 2020'!Q13</f>
        <v>61.2</v>
      </c>
      <c r="S179" s="83">
        <f>'Oruro 2020'!R13</f>
        <v>30.1</v>
      </c>
      <c r="T179" s="83">
        <f>'Oruro 2020'!S13</f>
        <v>42.9</v>
      </c>
      <c r="U179" s="83">
        <f>'Oruro 2020'!T13</f>
        <v>1.1000000000000001</v>
      </c>
    </row>
    <row r="180" spans="2:21" ht="15" customHeight="1" x14ac:dyDescent="0.2">
      <c r="B180" s="37">
        <v>177</v>
      </c>
      <c r="C180" s="101" t="s">
        <v>228</v>
      </c>
      <c r="D180" s="50">
        <v>0.61941000000000002</v>
      </c>
      <c r="E180" s="34" t="s">
        <v>202</v>
      </c>
      <c r="F180" s="34" t="s">
        <v>204</v>
      </c>
      <c r="G180" s="18"/>
      <c r="H180" s="127" t="s">
        <v>243</v>
      </c>
      <c r="I180" s="80" t="s">
        <v>254</v>
      </c>
      <c r="J180" s="81">
        <f>'Oruro 2020'!I14</f>
        <v>0.77463199999999999</v>
      </c>
      <c r="K180" s="82">
        <f>'Oruro 2020'!J14</f>
        <v>35</v>
      </c>
      <c r="L180" s="82">
        <f>'Oruro 2020'!K14</f>
        <v>540</v>
      </c>
      <c r="M180" s="83">
        <f>'Oruro 2020'!L14</f>
        <v>100</v>
      </c>
      <c r="N180" s="83">
        <f>'Oruro 2020'!M14</f>
        <v>100</v>
      </c>
      <c r="O180" s="82">
        <f>'Oruro 2020'!N14</f>
        <v>1097</v>
      </c>
      <c r="P180" s="83">
        <f>'Oruro 2020'!O14</f>
        <v>82.6</v>
      </c>
      <c r="Q180" s="83">
        <f>'Oruro 2020'!P14</f>
        <v>10.5</v>
      </c>
      <c r="R180" s="83">
        <f>'Oruro 2020'!Q14</f>
        <v>95.1</v>
      </c>
      <c r="S180" s="83">
        <f>'Oruro 2020'!R14</f>
        <v>77.099999999999994</v>
      </c>
      <c r="T180" s="83">
        <f>'Oruro 2020'!S14</f>
        <v>96.7</v>
      </c>
      <c r="U180" s="83">
        <f>'Oruro 2020'!T14</f>
        <v>0.2</v>
      </c>
    </row>
    <row r="181" spans="2:21" ht="15" customHeight="1" x14ac:dyDescent="0.2">
      <c r="B181" s="37">
        <v>178</v>
      </c>
      <c r="C181" s="101" t="s">
        <v>14</v>
      </c>
      <c r="D181" s="50">
        <v>0.61892100000000005</v>
      </c>
      <c r="E181" s="34" t="s">
        <v>87</v>
      </c>
      <c r="F181" s="34" t="s">
        <v>446</v>
      </c>
      <c r="G181" s="18"/>
      <c r="H181" s="128" t="s">
        <v>243</v>
      </c>
      <c r="I181" s="80" t="s">
        <v>255</v>
      </c>
      <c r="J181" s="81">
        <f>'Oruro 2020'!I15</f>
        <v>0.63956500000000005</v>
      </c>
      <c r="K181" s="82">
        <f>'Oruro 2020'!J15</f>
        <v>14.7</v>
      </c>
      <c r="L181" s="82">
        <f>'Oruro 2020'!K15</f>
        <v>23</v>
      </c>
      <c r="M181" s="83">
        <f>'Oruro 2020'!L15</f>
        <v>100</v>
      </c>
      <c r="N181" s="83">
        <f>'Oruro 2020'!M15</f>
        <v>100</v>
      </c>
      <c r="O181" s="82">
        <f>'Oruro 2020'!N15</f>
        <v>1047</v>
      </c>
      <c r="P181" s="83">
        <f>'Oruro 2020'!O15</f>
        <v>8</v>
      </c>
      <c r="Q181" s="83">
        <f>'Oruro 2020'!P15</f>
        <v>9.6999999999999993</v>
      </c>
      <c r="R181" s="83">
        <f>'Oruro 2020'!Q15</f>
        <v>52.9</v>
      </c>
      <c r="S181" s="83">
        <f>'Oruro 2020'!R15</f>
        <v>5.3</v>
      </c>
      <c r="T181" s="83">
        <f>'Oruro 2020'!S15</f>
        <v>34.299999999999997</v>
      </c>
      <c r="U181" s="83">
        <f>'Oruro 2020'!T15</f>
        <v>0.8</v>
      </c>
    </row>
    <row r="182" spans="2:21" ht="15" customHeight="1" x14ac:dyDescent="0.2">
      <c r="B182" s="37">
        <v>179</v>
      </c>
      <c r="C182" s="101" t="s">
        <v>393</v>
      </c>
      <c r="D182" s="50">
        <v>0.61888799999999999</v>
      </c>
      <c r="E182" s="34" t="s">
        <v>342</v>
      </c>
      <c r="F182" s="34" t="s">
        <v>447</v>
      </c>
      <c r="G182" s="18"/>
      <c r="H182" s="73" t="s">
        <v>243</v>
      </c>
      <c r="I182" s="80" t="s">
        <v>256</v>
      </c>
      <c r="J182" s="81">
        <f>'Oruro 2020'!I16</f>
        <v>0.44863999999999998</v>
      </c>
      <c r="K182" s="82">
        <f>'Oruro 2020'!J16</f>
        <v>43.1</v>
      </c>
      <c r="L182" s="82">
        <f>'Oruro 2020'!K16</f>
        <v>3.1</v>
      </c>
      <c r="M182" s="83">
        <f>'Oruro 2020'!L16</f>
        <v>0</v>
      </c>
      <c r="N182" s="83">
        <f>'Oruro 2020'!M16</f>
        <v>100</v>
      </c>
      <c r="O182" s="82">
        <f>'Oruro 2020'!N16</f>
        <v>667</v>
      </c>
      <c r="P182" s="83">
        <f>'Oruro 2020'!O16</f>
        <v>1.3</v>
      </c>
      <c r="Q182" s="83">
        <f>'Oruro 2020'!P16</f>
        <v>8.8000000000000007</v>
      </c>
      <c r="R182" s="83">
        <f>'Oruro 2020'!Q16</f>
        <v>48</v>
      </c>
      <c r="S182" s="83">
        <f>'Oruro 2020'!R16</f>
        <v>5.9</v>
      </c>
      <c r="T182" s="83">
        <f>'Oruro 2020'!S16</f>
        <v>65.599999999999994</v>
      </c>
      <c r="U182" s="83">
        <f>'Oruro 2020'!T16</f>
        <v>0.6</v>
      </c>
    </row>
    <row r="183" spans="2:21" ht="15" customHeight="1" x14ac:dyDescent="0.2">
      <c r="B183" s="37">
        <v>180</v>
      </c>
      <c r="C183" s="101" t="s">
        <v>246</v>
      </c>
      <c r="D183" s="50">
        <v>0.61637399999999998</v>
      </c>
      <c r="E183" s="34" t="s">
        <v>240</v>
      </c>
      <c r="F183" s="34" t="s">
        <v>245</v>
      </c>
      <c r="G183" s="18"/>
      <c r="H183" s="127" t="s">
        <v>243</v>
      </c>
      <c r="I183" s="80" t="s">
        <v>257</v>
      </c>
      <c r="J183" s="81">
        <f>'Oruro 2020'!I17</f>
        <v>0.60475999999999996</v>
      </c>
      <c r="K183" s="82">
        <f>'Oruro 2020'!J17</f>
        <v>27.7</v>
      </c>
      <c r="L183" s="82">
        <f>'Oruro 2020'!K17</f>
        <v>18.2</v>
      </c>
      <c r="M183" s="83">
        <f>'Oruro 2020'!L17</f>
        <v>100</v>
      </c>
      <c r="N183" s="83">
        <f>'Oruro 2020'!M17</f>
        <v>100</v>
      </c>
      <c r="O183" s="82">
        <f>'Oruro 2020'!N17</f>
        <v>1040</v>
      </c>
      <c r="P183" s="83">
        <f>'Oruro 2020'!O17</f>
        <v>6.4</v>
      </c>
      <c r="Q183" s="83">
        <f>'Oruro 2020'!P17</f>
        <v>8.4</v>
      </c>
      <c r="R183" s="83">
        <f>'Oruro 2020'!Q17</f>
        <v>49.9</v>
      </c>
      <c r="S183" s="83">
        <f>'Oruro 2020'!R17</f>
        <v>1.6</v>
      </c>
      <c r="T183" s="83">
        <f>'Oruro 2020'!S17</f>
        <v>76</v>
      </c>
      <c r="U183" s="83">
        <f>'Oruro 2020'!T17</f>
        <v>0.1</v>
      </c>
    </row>
    <row r="184" spans="2:21" ht="15" customHeight="1" x14ac:dyDescent="0.2">
      <c r="B184" s="37">
        <v>181</v>
      </c>
      <c r="C184" s="101" t="s">
        <v>177</v>
      </c>
      <c r="D184" s="50">
        <v>0.61393799999999998</v>
      </c>
      <c r="E184" s="34" t="s">
        <v>104</v>
      </c>
      <c r="F184" s="34" t="s">
        <v>57</v>
      </c>
      <c r="G184" s="18"/>
      <c r="H184" s="128" t="s">
        <v>243</v>
      </c>
      <c r="I184" s="80" t="s">
        <v>258</v>
      </c>
      <c r="J184" s="81">
        <f>'Oruro 2020'!I18</f>
        <v>0.64931000000000005</v>
      </c>
      <c r="K184" s="82">
        <f>'Oruro 2020'!J18</f>
        <v>28.7</v>
      </c>
      <c r="L184" s="82">
        <f>'Oruro 2020'!K18</f>
        <v>65.2</v>
      </c>
      <c r="M184" s="83">
        <f>'Oruro 2020'!L18</f>
        <v>100</v>
      </c>
      <c r="N184" s="83">
        <f>'Oruro 2020'!M18</f>
        <v>100</v>
      </c>
      <c r="O184" s="82">
        <f>'Oruro 2020'!N18</f>
        <v>1047</v>
      </c>
      <c r="P184" s="83">
        <f>'Oruro 2020'!O18</f>
        <v>2.9</v>
      </c>
      <c r="Q184" s="83">
        <f>'Oruro 2020'!P18</f>
        <v>8.8000000000000007</v>
      </c>
      <c r="R184" s="83">
        <f>'Oruro 2020'!Q18</f>
        <v>82.4</v>
      </c>
      <c r="S184" s="83">
        <f>'Oruro 2020'!R18</f>
        <v>12.1</v>
      </c>
      <c r="T184" s="83">
        <f>'Oruro 2020'!S18</f>
        <v>83.9</v>
      </c>
      <c r="U184" s="83">
        <f>'Oruro 2020'!T18</f>
        <v>0.5</v>
      </c>
    </row>
    <row r="185" spans="2:21" ht="15" customHeight="1" x14ac:dyDescent="0.2">
      <c r="B185" s="37">
        <v>182</v>
      </c>
      <c r="C185" s="101" t="s">
        <v>157</v>
      </c>
      <c r="D185" s="50">
        <v>0.61232399999999998</v>
      </c>
      <c r="E185" s="34" t="s">
        <v>101</v>
      </c>
      <c r="F185" s="34" t="s">
        <v>57</v>
      </c>
      <c r="G185" s="18"/>
      <c r="H185" s="127" t="s">
        <v>244</v>
      </c>
      <c r="I185" s="80" t="s">
        <v>259</v>
      </c>
      <c r="J185" s="81">
        <f>'Oruro 2020'!I19</f>
        <v>0.63227</v>
      </c>
      <c r="K185" s="82">
        <f>'Oruro 2020'!J19</f>
        <v>37.9</v>
      </c>
      <c r="L185" s="82">
        <f>'Oruro 2020'!K19</f>
        <v>279.8</v>
      </c>
      <c r="M185" s="83">
        <f>'Oruro 2020'!L19</f>
        <v>69</v>
      </c>
      <c r="N185" s="83">
        <f>'Oruro 2020'!M19</f>
        <v>100</v>
      </c>
      <c r="O185" s="82">
        <f>'Oruro 2020'!N19</f>
        <v>1051</v>
      </c>
      <c r="P185" s="83">
        <f>'Oruro 2020'!O19</f>
        <v>61.4</v>
      </c>
      <c r="Q185" s="83">
        <f>'Oruro 2020'!P19</f>
        <v>7.6</v>
      </c>
      <c r="R185" s="83">
        <f>'Oruro 2020'!Q19</f>
        <v>76.599999999999994</v>
      </c>
      <c r="S185" s="83">
        <f>'Oruro 2020'!R19</f>
        <v>32</v>
      </c>
      <c r="T185" s="83">
        <f>'Oruro 2020'!S19</f>
        <v>79.8</v>
      </c>
      <c r="U185" s="83">
        <f>'Oruro 2020'!T19</f>
        <v>1.5</v>
      </c>
    </row>
    <row r="186" spans="2:21" ht="15" customHeight="1" x14ac:dyDescent="0.2">
      <c r="B186" s="37">
        <v>183</v>
      </c>
      <c r="C186" s="101" t="s">
        <v>90</v>
      </c>
      <c r="D186" s="50">
        <v>0.61216700000000002</v>
      </c>
      <c r="E186" s="34" t="s">
        <v>88</v>
      </c>
      <c r="F186" s="34" t="s">
        <v>446</v>
      </c>
      <c r="G186" s="18"/>
      <c r="H186" s="128" t="s">
        <v>242</v>
      </c>
      <c r="I186" s="80" t="s">
        <v>260</v>
      </c>
      <c r="J186" s="81">
        <f>'Oruro 2020'!I20</f>
        <v>0.64484200000000003</v>
      </c>
      <c r="K186" s="82">
        <f>'Oruro 2020'!J20</f>
        <v>32.6</v>
      </c>
      <c r="L186" s="82">
        <f>'Oruro 2020'!K20</f>
        <v>306.10000000000002</v>
      </c>
      <c r="M186" s="83">
        <f>'Oruro 2020'!L20</f>
        <v>65.5</v>
      </c>
      <c r="N186" s="83">
        <f>'Oruro 2020'!M20</f>
        <v>100</v>
      </c>
      <c r="O186" s="82">
        <f>'Oruro 2020'!N20</f>
        <v>1094</v>
      </c>
      <c r="P186" s="83">
        <f>'Oruro 2020'!O20</f>
        <v>71.8</v>
      </c>
      <c r="Q186" s="83">
        <f>'Oruro 2020'!P20</f>
        <v>7.7</v>
      </c>
      <c r="R186" s="83">
        <f>'Oruro 2020'!Q20</f>
        <v>83.5</v>
      </c>
      <c r="S186" s="83">
        <f>'Oruro 2020'!R20</f>
        <v>15.4</v>
      </c>
      <c r="T186" s="83">
        <f>'Oruro 2020'!S20</f>
        <v>73.7</v>
      </c>
      <c r="U186" s="83">
        <f>'Oruro 2020'!T20</f>
        <v>1.1000000000000001</v>
      </c>
    </row>
    <row r="187" spans="2:21" ht="15" customHeight="1" x14ac:dyDescent="0.2">
      <c r="B187" s="37">
        <v>184</v>
      </c>
      <c r="C187" s="101" t="s">
        <v>163</v>
      </c>
      <c r="D187" s="50">
        <v>0.61017600000000005</v>
      </c>
      <c r="E187" s="34" t="s">
        <v>102</v>
      </c>
      <c r="F187" s="34" t="s">
        <v>57</v>
      </c>
      <c r="G187" s="18"/>
      <c r="H187" s="128" t="s">
        <v>244</v>
      </c>
      <c r="I187" s="80" t="s">
        <v>236</v>
      </c>
      <c r="J187" s="81">
        <f>'Oruro 2020'!I21</f>
        <v>0.58532300000000004</v>
      </c>
      <c r="K187" s="82">
        <f>'Oruro 2020'!J21</f>
        <v>35.5</v>
      </c>
      <c r="L187" s="82">
        <f>'Oruro 2020'!K21</f>
        <v>238.3</v>
      </c>
      <c r="M187" s="83">
        <f>'Oruro 2020'!L21</f>
        <v>35.9</v>
      </c>
      <c r="N187" s="83">
        <f>'Oruro 2020'!M21</f>
        <v>40</v>
      </c>
      <c r="O187" s="82">
        <f>'Oruro 2020'!N21</f>
        <v>1176</v>
      </c>
      <c r="P187" s="83">
        <f>'Oruro 2020'!O21</f>
        <v>76.7</v>
      </c>
      <c r="Q187" s="83">
        <f>'Oruro 2020'!P21</f>
        <v>8.3000000000000007</v>
      </c>
      <c r="R187" s="83">
        <f>'Oruro 2020'!Q21</f>
        <v>86.6</v>
      </c>
      <c r="S187" s="83">
        <f>'Oruro 2020'!R21</f>
        <v>30.8</v>
      </c>
      <c r="T187" s="83">
        <f>'Oruro 2020'!S21</f>
        <v>81.900000000000006</v>
      </c>
      <c r="U187" s="83">
        <f>'Oruro 2020'!T21</f>
        <v>0.6</v>
      </c>
    </row>
    <row r="188" spans="2:21" ht="15" customHeight="1" x14ac:dyDescent="0.2">
      <c r="B188" s="37">
        <v>185</v>
      </c>
      <c r="C188" s="101" t="s">
        <v>28</v>
      </c>
      <c r="D188" s="50">
        <v>0.60845099999999996</v>
      </c>
      <c r="E188" s="34" t="s">
        <v>87</v>
      </c>
      <c r="F188" s="34" t="s">
        <v>446</v>
      </c>
      <c r="G188" s="18"/>
      <c r="H188" s="73" t="s">
        <v>244</v>
      </c>
      <c r="I188" s="80" t="s">
        <v>261</v>
      </c>
      <c r="J188" s="81">
        <f>'Oruro 2020'!I22</f>
        <v>0.71911099999999994</v>
      </c>
      <c r="K188" s="82">
        <f>'Oruro 2020'!J22</f>
        <v>38.299999999999997</v>
      </c>
      <c r="L188" s="82">
        <f>'Oruro 2020'!K22</f>
        <v>227.9</v>
      </c>
      <c r="M188" s="83">
        <f>'Oruro 2020'!L22</f>
        <v>98.3</v>
      </c>
      <c r="N188" s="83">
        <f>'Oruro 2020'!M22</f>
        <v>87.9</v>
      </c>
      <c r="O188" s="82">
        <f>'Oruro 2020'!N22</f>
        <v>981</v>
      </c>
      <c r="P188" s="83">
        <f>'Oruro 2020'!O22</f>
        <v>82.6</v>
      </c>
      <c r="Q188" s="83">
        <f>'Oruro 2020'!P22</f>
        <v>8.9</v>
      </c>
      <c r="R188" s="83">
        <f>'Oruro 2020'!Q22</f>
        <v>96.5</v>
      </c>
      <c r="S188" s="83">
        <f>'Oruro 2020'!R22</f>
        <v>46.1</v>
      </c>
      <c r="T188" s="83">
        <f>'Oruro 2020'!S22</f>
        <v>90.7</v>
      </c>
      <c r="U188" s="83">
        <f>'Oruro 2020'!T22</f>
        <v>5.0999999999999996</v>
      </c>
    </row>
    <row r="189" spans="2:21" ht="15" customHeight="1" x14ac:dyDescent="0.2">
      <c r="B189" s="37">
        <v>186</v>
      </c>
      <c r="C189" s="101" t="s">
        <v>144</v>
      </c>
      <c r="D189" s="50">
        <v>0.60755999999999999</v>
      </c>
      <c r="E189" s="34" t="s">
        <v>99</v>
      </c>
      <c r="F189" s="34" t="s">
        <v>57</v>
      </c>
      <c r="G189" s="18"/>
      <c r="H189" s="127" t="s">
        <v>244</v>
      </c>
      <c r="I189" s="80" t="s">
        <v>262</v>
      </c>
      <c r="J189" s="81">
        <f>'Oruro 2020'!I23</f>
        <v>0.56629300000000005</v>
      </c>
      <c r="K189" s="82">
        <f>'Oruro 2020'!J23</f>
        <v>39.1</v>
      </c>
      <c r="L189" s="82">
        <f>'Oruro 2020'!K23</f>
        <v>164.3</v>
      </c>
      <c r="M189" s="83">
        <f>'Oruro 2020'!L23</f>
        <v>19.100000000000001</v>
      </c>
      <c r="N189" s="83">
        <f>'Oruro 2020'!M23</f>
        <v>34.299999999999997</v>
      </c>
      <c r="O189" s="82">
        <f>'Oruro 2020'!N23</f>
        <v>1055</v>
      </c>
      <c r="P189" s="83">
        <f>'Oruro 2020'!O23</f>
        <v>73.900000000000006</v>
      </c>
      <c r="Q189" s="83">
        <f>'Oruro 2020'!P23</f>
        <v>8.6</v>
      </c>
      <c r="R189" s="83">
        <f>'Oruro 2020'!Q23</f>
        <v>91.5</v>
      </c>
      <c r="S189" s="83">
        <f>'Oruro 2020'!R23</f>
        <v>41.7</v>
      </c>
      <c r="T189" s="83">
        <f>'Oruro 2020'!S23</f>
        <v>76</v>
      </c>
      <c r="U189" s="83">
        <f>'Oruro 2020'!T23</f>
        <v>0.9</v>
      </c>
    </row>
    <row r="190" spans="2:21" ht="15" customHeight="1" x14ac:dyDescent="0.2">
      <c r="B190" s="37">
        <v>187</v>
      </c>
      <c r="C190" s="101" t="s">
        <v>158</v>
      </c>
      <c r="D190" s="50">
        <v>0.60709599999999997</v>
      </c>
      <c r="E190" s="34" t="s">
        <v>101</v>
      </c>
      <c r="F190" s="34" t="s">
        <v>57</v>
      </c>
      <c r="G190" s="18"/>
      <c r="H190" s="128" t="s">
        <v>242</v>
      </c>
      <c r="I190" s="80" t="s">
        <v>263</v>
      </c>
      <c r="J190" s="81">
        <f>'Oruro 2020'!I24</f>
        <v>0.53955299999999995</v>
      </c>
      <c r="K190" s="82">
        <f>'Oruro 2020'!J24</f>
        <v>40.4</v>
      </c>
      <c r="L190" s="82">
        <f>'Oruro 2020'!K24</f>
        <v>496</v>
      </c>
      <c r="M190" s="83">
        <f>'Oruro 2020'!L24</f>
        <v>83.3</v>
      </c>
      <c r="N190" s="83">
        <f>'Oruro 2020'!M24</f>
        <v>94.6</v>
      </c>
      <c r="O190" s="82">
        <f>'Oruro 2020'!N24</f>
        <v>942</v>
      </c>
      <c r="P190" s="83">
        <f>'Oruro 2020'!O24</f>
        <v>38.1</v>
      </c>
      <c r="Q190" s="83">
        <f>'Oruro 2020'!P24</f>
        <v>8.1</v>
      </c>
      <c r="R190" s="83">
        <f>'Oruro 2020'!Q24</f>
        <v>68.2</v>
      </c>
      <c r="S190" s="83">
        <f>'Oruro 2020'!R24</f>
        <v>15.7</v>
      </c>
      <c r="T190" s="83">
        <f>'Oruro 2020'!S24</f>
        <v>57.3</v>
      </c>
      <c r="U190" s="83">
        <f>'Oruro 2020'!T24</f>
        <v>2.5</v>
      </c>
    </row>
    <row r="191" spans="2:21" ht="15" customHeight="1" x14ac:dyDescent="0.2">
      <c r="B191" s="37">
        <v>188</v>
      </c>
      <c r="C191" s="101" t="s">
        <v>130</v>
      </c>
      <c r="D191" s="50">
        <v>0.60555700000000001</v>
      </c>
      <c r="E191" s="34" t="s">
        <v>97</v>
      </c>
      <c r="F191" s="34" t="s">
        <v>57</v>
      </c>
      <c r="G191" s="18"/>
      <c r="H191" s="128" t="s">
        <v>242</v>
      </c>
      <c r="I191" s="80" t="s">
        <v>264</v>
      </c>
      <c r="J191" s="81">
        <f>'Oruro 2020'!I25</f>
        <v>0.42143700000000001</v>
      </c>
      <c r="K191" s="82">
        <f>'Oruro 2020'!J25</f>
        <v>40.299999999999997</v>
      </c>
      <c r="L191" s="82">
        <f>'Oruro 2020'!K25</f>
        <v>532.6</v>
      </c>
      <c r="M191" s="83">
        <f>'Oruro 2020'!L25</f>
        <v>30.1</v>
      </c>
      <c r="N191" s="83">
        <f>'Oruro 2020'!M25</f>
        <v>24.3</v>
      </c>
      <c r="O191" s="82">
        <f>'Oruro 2020'!N25</f>
        <v>1159</v>
      </c>
      <c r="P191" s="83">
        <f>'Oruro 2020'!O25</f>
        <v>57.6</v>
      </c>
      <c r="Q191" s="83">
        <f>'Oruro 2020'!P25</f>
        <v>6.5</v>
      </c>
      <c r="R191" s="83">
        <f>'Oruro 2020'!Q25</f>
        <v>64.5</v>
      </c>
      <c r="S191" s="83">
        <f>'Oruro 2020'!R25</f>
        <v>19.5</v>
      </c>
      <c r="T191" s="83">
        <f>'Oruro 2020'!S25</f>
        <v>48.3</v>
      </c>
      <c r="U191" s="83">
        <f>'Oruro 2020'!T25</f>
        <v>0.5</v>
      </c>
    </row>
    <row r="192" spans="2:21" ht="15" customHeight="1" x14ac:dyDescent="0.2">
      <c r="B192" s="37">
        <v>189</v>
      </c>
      <c r="C192" s="101" t="s">
        <v>257</v>
      </c>
      <c r="D192" s="50">
        <v>0.60475999999999996</v>
      </c>
      <c r="E192" s="34" t="s">
        <v>243</v>
      </c>
      <c r="F192" s="34" t="s">
        <v>245</v>
      </c>
      <c r="G192" s="18"/>
      <c r="H192" s="73" t="s">
        <v>243</v>
      </c>
      <c r="I192" s="80" t="s">
        <v>265</v>
      </c>
      <c r="J192" s="81">
        <f>'Oruro 2020'!I26</f>
        <v>0.55880399999999997</v>
      </c>
      <c r="K192" s="82">
        <f>'Oruro 2020'!J26</f>
        <v>47.6</v>
      </c>
      <c r="L192" s="82">
        <f>'Oruro 2020'!K26</f>
        <v>226</v>
      </c>
      <c r="M192" s="83">
        <f>'Oruro 2020'!L26</f>
        <v>100</v>
      </c>
      <c r="N192" s="83">
        <f>'Oruro 2020'!M26</f>
        <v>100</v>
      </c>
      <c r="O192" s="82">
        <f>'Oruro 2020'!N26</f>
        <v>1054</v>
      </c>
      <c r="P192" s="83">
        <f>'Oruro 2020'!O26</f>
        <v>29.4</v>
      </c>
      <c r="Q192" s="83">
        <f>'Oruro 2020'!P26</f>
        <v>9</v>
      </c>
      <c r="R192" s="83">
        <f>'Oruro 2020'!Q26</f>
        <v>75.2</v>
      </c>
      <c r="S192" s="83">
        <f>'Oruro 2020'!R26</f>
        <v>10.8</v>
      </c>
      <c r="T192" s="83">
        <f>'Oruro 2020'!S26</f>
        <v>65</v>
      </c>
      <c r="U192" s="83">
        <f>'Oruro 2020'!T26</f>
        <v>1.5</v>
      </c>
    </row>
    <row r="193" spans="2:21" ht="15" customHeight="1" x14ac:dyDescent="0.2">
      <c r="B193" s="37">
        <v>190</v>
      </c>
      <c r="C193" s="101" t="s">
        <v>364</v>
      </c>
      <c r="D193" s="50">
        <v>0.60389400000000004</v>
      </c>
      <c r="E193" s="34" t="s">
        <v>334</v>
      </c>
      <c r="F193" s="34" t="s">
        <v>447</v>
      </c>
      <c r="G193" s="18"/>
      <c r="H193" s="128" t="s">
        <v>243</v>
      </c>
      <c r="I193" s="80" t="s">
        <v>266</v>
      </c>
      <c r="J193" s="81">
        <f>'Oruro 2020'!I27</f>
        <v>0.31246000000000002</v>
      </c>
      <c r="K193" s="82">
        <f>'Oruro 2020'!J27</f>
        <v>66.900000000000006</v>
      </c>
      <c r="L193" s="82">
        <f>'Oruro 2020'!K27</f>
        <v>173.9</v>
      </c>
      <c r="M193" s="83">
        <f>'Oruro 2020'!L27</f>
        <v>31.6</v>
      </c>
      <c r="N193" s="83">
        <f>'Oruro 2020'!M27</f>
        <v>26.3</v>
      </c>
      <c r="O193" s="82">
        <f>'Oruro 2020'!N27</f>
        <v>1049</v>
      </c>
      <c r="P193" s="83">
        <f>'Oruro 2020'!O27</f>
        <v>41.2</v>
      </c>
      <c r="Q193" s="83">
        <f>'Oruro 2020'!P27</f>
        <v>10</v>
      </c>
      <c r="R193" s="83">
        <f>'Oruro 2020'!Q27</f>
        <v>78.099999999999994</v>
      </c>
      <c r="S193" s="83">
        <f>'Oruro 2020'!R27</f>
        <v>2.5</v>
      </c>
      <c r="T193" s="83">
        <f>'Oruro 2020'!S27</f>
        <v>14</v>
      </c>
      <c r="U193" s="83">
        <f>'Oruro 2020'!T27</f>
        <v>0.2</v>
      </c>
    </row>
    <row r="194" spans="2:21" ht="15" customHeight="1" x14ac:dyDescent="0.2">
      <c r="B194" s="37">
        <v>191</v>
      </c>
      <c r="C194" s="101" t="s">
        <v>12</v>
      </c>
      <c r="D194" s="50">
        <v>0.60328099999999996</v>
      </c>
      <c r="E194" s="34" t="s">
        <v>86</v>
      </c>
      <c r="F194" s="34" t="s">
        <v>446</v>
      </c>
      <c r="G194" s="18"/>
      <c r="H194" s="73" t="s">
        <v>243</v>
      </c>
      <c r="I194" s="80" t="s">
        <v>267</v>
      </c>
      <c r="J194" s="81">
        <f>'Oruro 2020'!I28</f>
        <v>0.53393400000000002</v>
      </c>
      <c r="K194" s="82">
        <f>'Oruro 2020'!J28</f>
        <v>42.8</v>
      </c>
      <c r="L194" s="82">
        <f>'Oruro 2020'!K28</f>
        <v>326.8</v>
      </c>
      <c r="M194" s="83">
        <f>'Oruro 2020'!L28</f>
        <v>82.4</v>
      </c>
      <c r="N194" s="83">
        <f>'Oruro 2020'!M28</f>
        <v>52.9</v>
      </c>
      <c r="O194" s="82">
        <f>'Oruro 2020'!N28</f>
        <v>1060</v>
      </c>
      <c r="P194" s="83">
        <f>'Oruro 2020'!O28</f>
        <v>57.6</v>
      </c>
      <c r="Q194" s="83">
        <f>'Oruro 2020'!P28</f>
        <v>7.3</v>
      </c>
      <c r="R194" s="83">
        <f>'Oruro 2020'!Q28</f>
        <v>75.400000000000006</v>
      </c>
      <c r="S194" s="83">
        <f>'Oruro 2020'!R28</f>
        <v>37</v>
      </c>
      <c r="T194" s="83">
        <f>'Oruro 2020'!S28</f>
        <v>47.1</v>
      </c>
      <c r="U194" s="83">
        <f>'Oruro 2020'!T28</f>
        <v>0.4</v>
      </c>
    </row>
    <row r="195" spans="2:21" ht="15" customHeight="1" x14ac:dyDescent="0.2">
      <c r="B195" s="37">
        <v>192</v>
      </c>
      <c r="C195" s="101" t="s">
        <v>383</v>
      </c>
      <c r="D195" s="50">
        <v>0.60274300000000003</v>
      </c>
      <c r="E195" s="34" t="s">
        <v>338</v>
      </c>
      <c r="F195" s="34" t="s">
        <v>447</v>
      </c>
      <c r="G195" s="18"/>
      <c r="H195" s="127" t="s">
        <v>241</v>
      </c>
      <c r="I195" s="80" t="s">
        <v>268</v>
      </c>
      <c r="J195" s="81">
        <f>'Oruro 2020'!I29</f>
        <v>0.50448800000000005</v>
      </c>
      <c r="K195" s="82">
        <f>'Oruro 2020'!J29</f>
        <v>32.799999999999997</v>
      </c>
      <c r="L195" s="82">
        <f>'Oruro 2020'!K29</f>
        <v>133.4</v>
      </c>
      <c r="M195" s="83">
        <f>'Oruro 2020'!L29</f>
        <v>84.9</v>
      </c>
      <c r="N195" s="83">
        <f>'Oruro 2020'!M29</f>
        <v>83.1</v>
      </c>
      <c r="O195" s="82">
        <f>'Oruro 2020'!N29</f>
        <v>969</v>
      </c>
      <c r="P195" s="83">
        <f>'Oruro 2020'!O29</f>
        <v>23.6</v>
      </c>
      <c r="Q195" s="83">
        <f>'Oruro 2020'!P29</f>
        <v>7.5</v>
      </c>
      <c r="R195" s="83">
        <f>'Oruro 2020'!Q29</f>
        <v>42.7</v>
      </c>
      <c r="S195" s="83">
        <f>'Oruro 2020'!R29</f>
        <v>6.6</v>
      </c>
      <c r="T195" s="83">
        <f>'Oruro 2020'!S29</f>
        <v>24.5</v>
      </c>
      <c r="U195" s="83">
        <f>'Oruro 2020'!T29</f>
        <v>2.1</v>
      </c>
    </row>
    <row r="196" spans="2:21" ht="15" customHeight="1" x14ac:dyDescent="0.2">
      <c r="B196" s="37">
        <v>193</v>
      </c>
      <c r="C196" s="101" t="s">
        <v>413</v>
      </c>
      <c r="D196" s="50">
        <v>0.60214500000000004</v>
      </c>
      <c r="E196" s="34" t="s">
        <v>401</v>
      </c>
      <c r="F196" s="34" t="s">
        <v>448</v>
      </c>
      <c r="G196" s="18"/>
      <c r="H196" s="127" t="s">
        <v>240</v>
      </c>
      <c r="I196" s="80" t="s">
        <v>269</v>
      </c>
      <c r="J196" s="81">
        <f>'Oruro 2020'!I30</f>
        <v>0.59920099999999998</v>
      </c>
      <c r="K196" s="82">
        <f>'Oruro 2020'!J30</f>
        <v>38.299999999999997</v>
      </c>
      <c r="L196" s="82">
        <f>'Oruro 2020'!K30</f>
        <v>247.9</v>
      </c>
      <c r="M196" s="83">
        <f>'Oruro 2020'!L30</f>
        <v>73.8</v>
      </c>
      <c r="N196" s="83">
        <f>'Oruro 2020'!M30</f>
        <v>71</v>
      </c>
      <c r="O196" s="82">
        <f>'Oruro 2020'!N30</f>
        <v>1178</v>
      </c>
      <c r="P196" s="83">
        <f>'Oruro 2020'!O30</f>
        <v>73.900000000000006</v>
      </c>
      <c r="Q196" s="83">
        <f>'Oruro 2020'!P30</f>
        <v>7.5</v>
      </c>
      <c r="R196" s="83">
        <f>'Oruro 2020'!Q30</f>
        <v>84.8</v>
      </c>
      <c r="S196" s="83">
        <f>'Oruro 2020'!R30</f>
        <v>13.9</v>
      </c>
      <c r="T196" s="83">
        <f>'Oruro 2020'!S30</f>
        <v>72.400000000000006</v>
      </c>
      <c r="U196" s="83">
        <f>'Oruro 2020'!T30</f>
        <v>0.9</v>
      </c>
    </row>
    <row r="197" spans="2:21" ht="15" customHeight="1" x14ac:dyDescent="0.2">
      <c r="B197" s="37">
        <v>194</v>
      </c>
      <c r="C197" s="101" t="s">
        <v>134</v>
      </c>
      <c r="D197" s="50">
        <v>0.60070900000000005</v>
      </c>
      <c r="E197" s="34" t="s">
        <v>92</v>
      </c>
      <c r="F197" s="34" t="s">
        <v>57</v>
      </c>
      <c r="G197" s="18"/>
      <c r="H197" s="127" t="s">
        <v>241</v>
      </c>
      <c r="I197" s="80" t="s">
        <v>270</v>
      </c>
      <c r="J197" s="81">
        <f>'Oruro 2020'!I31</f>
        <v>0.44675799999999999</v>
      </c>
      <c r="K197" s="82">
        <f>'Oruro 2020'!J31</f>
        <v>43.6</v>
      </c>
      <c r="L197" s="82">
        <f>'Oruro 2020'!K31</f>
        <v>333.3</v>
      </c>
      <c r="M197" s="83">
        <f>'Oruro 2020'!L31</f>
        <v>54.3</v>
      </c>
      <c r="N197" s="83">
        <f>'Oruro 2020'!M31</f>
        <v>68.099999999999994</v>
      </c>
      <c r="O197" s="82">
        <f>'Oruro 2020'!N31</f>
        <v>1078</v>
      </c>
      <c r="P197" s="83">
        <f>'Oruro 2020'!O31</f>
        <v>44.6</v>
      </c>
      <c r="Q197" s="83">
        <f>'Oruro 2020'!P31</f>
        <v>7.6</v>
      </c>
      <c r="R197" s="83">
        <f>'Oruro 2020'!Q31</f>
        <v>48.1</v>
      </c>
      <c r="S197" s="83">
        <f>'Oruro 2020'!R31</f>
        <v>5.6</v>
      </c>
      <c r="T197" s="83">
        <f>'Oruro 2020'!S31</f>
        <v>42.4</v>
      </c>
      <c r="U197" s="83">
        <f>'Oruro 2020'!T31</f>
        <v>1</v>
      </c>
    </row>
    <row r="198" spans="2:21" ht="15" customHeight="1" x14ac:dyDescent="0.2">
      <c r="B198" s="37">
        <v>195</v>
      </c>
      <c r="C198" s="101" t="s">
        <v>442</v>
      </c>
      <c r="D198" s="50">
        <v>0.60064600000000001</v>
      </c>
      <c r="E198" s="34" t="s">
        <v>422</v>
      </c>
      <c r="F198" s="34" t="s">
        <v>449</v>
      </c>
      <c r="G198" s="18"/>
      <c r="H198" s="127" t="s">
        <v>241</v>
      </c>
      <c r="I198" s="80" t="s">
        <v>271</v>
      </c>
      <c r="J198" s="81">
        <f>'Oruro 2020'!I32</f>
        <v>0.47089700000000001</v>
      </c>
      <c r="K198" s="82">
        <f>'Oruro 2020'!J32</f>
        <v>27.9</v>
      </c>
      <c r="L198" s="82">
        <f>'Oruro 2020'!K32</f>
        <v>276.7</v>
      </c>
      <c r="M198" s="83">
        <f>'Oruro 2020'!L32</f>
        <v>37.5</v>
      </c>
      <c r="N198" s="83">
        <f>'Oruro 2020'!M32</f>
        <v>20</v>
      </c>
      <c r="O198" s="82">
        <f>'Oruro 2020'!N32</f>
        <v>1054</v>
      </c>
      <c r="P198" s="83">
        <f>'Oruro 2020'!O32</f>
        <v>32.6</v>
      </c>
      <c r="Q198" s="83">
        <f>'Oruro 2020'!P32</f>
        <v>7.5</v>
      </c>
      <c r="R198" s="83">
        <f>'Oruro 2020'!Q32</f>
        <v>68.3</v>
      </c>
      <c r="S198" s="83">
        <f>'Oruro 2020'!R32</f>
        <v>2.1</v>
      </c>
      <c r="T198" s="83">
        <f>'Oruro 2020'!S32</f>
        <v>62</v>
      </c>
      <c r="U198" s="83">
        <f>'Oruro 2020'!T32</f>
        <v>0.4</v>
      </c>
    </row>
    <row r="199" spans="2:21" ht="15" customHeight="1" x14ac:dyDescent="0.2">
      <c r="B199" s="37">
        <v>196</v>
      </c>
      <c r="C199" s="101" t="s">
        <v>5</v>
      </c>
      <c r="D199" s="50">
        <v>0.59963900000000003</v>
      </c>
      <c r="E199" s="34" t="s">
        <v>85</v>
      </c>
      <c r="F199" s="34" t="s">
        <v>446</v>
      </c>
      <c r="G199" s="18"/>
      <c r="H199" s="128" t="s">
        <v>240</v>
      </c>
      <c r="I199" s="80" t="s">
        <v>201</v>
      </c>
      <c r="J199" s="81">
        <f>'Oruro 2020'!I33</f>
        <v>0.52615699999999999</v>
      </c>
      <c r="K199" s="82">
        <f>'Oruro 2020'!J33</f>
        <v>32.200000000000003</v>
      </c>
      <c r="L199" s="82">
        <f>'Oruro 2020'!K33</f>
        <v>229.8</v>
      </c>
      <c r="M199" s="83">
        <f>'Oruro 2020'!L33</f>
        <v>70.599999999999994</v>
      </c>
      <c r="N199" s="83">
        <f>'Oruro 2020'!M33</f>
        <v>63.8</v>
      </c>
      <c r="O199" s="82">
        <f>'Oruro 2020'!N33</f>
        <v>1074</v>
      </c>
      <c r="P199" s="83">
        <f>'Oruro 2020'!O33</f>
        <v>55.1</v>
      </c>
      <c r="Q199" s="83">
        <f>'Oruro 2020'!P33</f>
        <v>7.4</v>
      </c>
      <c r="R199" s="83">
        <f>'Oruro 2020'!Q33</f>
        <v>47.8</v>
      </c>
      <c r="S199" s="83">
        <f>'Oruro 2020'!R33</f>
        <v>13.1</v>
      </c>
      <c r="T199" s="83">
        <f>'Oruro 2020'!S33</f>
        <v>41</v>
      </c>
      <c r="U199" s="83">
        <f>'Oruro 2020'!T33</f>
        <v>1</v>
      </c>
    </row>
    <row r="200" spans="2:21" ht="15" customHeight="1" x14ac:dyDescent="0.2">
      <c r="B200" s="37">
        <v>197</v>
      </c>
      <c r="C200" s="101" t="s">
        <v>248</v>
      </c>
      <c r="D200" s="50">
        <v>0.59936900000000004</v>
      </c>
      <c r="E200" s="34" t="s">
        <v>240</v>
      </c>
      <c r="F200" s="34" t="s">
        <v>245</v>
      </c>
      <c r="G200" s="18"/>
      <c r="H200" s="73" t="s">
        <v>242</v>
      </c>
      <c r="I200" s="80" t="s">
        <v>272</v>
      </c>
      <c r="J200" s="81">
        <f>'Oruro 2020'!I34</f>
        <v>0.54891299999999998</v>
      </c>
      <c r="K200" s="82">
        <f>'Oruro 2020'!J34</f>
        <v>28</v>
      </c>
      <c r="L200" s="82">
        <f>'Oruro 2020'!K34</f>
        <v>172.2</v>
      </c>
      <c r="M200" s="83">
        <f>'Oruro 2020'!L34</f>
        <v>53.8</v>
      </c>
      <c r="N200" s="83">
        <f>'Oruro 2020'!M34</f>
        <v>58.1</v>
      </c>
      <c r="O200" s="82">
        <f>'Oruro 2020'!N34</f>
        <v>888</v>
      </c>
      <c r="P200" s="83">
        <f>'Oruro 2020'!O34</f>
        <v>31</v>
      </c>
      <c r="Q200" s="83">
        <f>'Oruro 2020'!P34</f>
        <v>7.2</v>
      </c>
      <c r="R200" s="83">
        <f>'Oruro 2020'!Q34</f>
        <v>64.2</v>
      </c>
      <c r="S200" s="83">
        <f>'Oruro 2020'!R34</f>
        <v>23.3</v>
      </c>
      <c r="T200" s="83">
        <f>'Oruro 2020'!S34</f>
        <v>63</v>
      </c>
      <c r="U200" s="83">
        <f>'Oruro 2020'!T34</f>
        <v>3</v>
      </c>
    </row>
    <row r="201" spans="2:21" ht="15" customHeight="1" x14ac:dyDescent="0.2">
      <c r="B201" s="37">
        <v>198</v>
      </c>
      <c r="C201" s="101" t="s">
        <v>152</v>
      </c>
      <c r="D201" s="50">
        <v>0.59931599999999996</v>
      </c>
      <c r="E201" s="34" t="s">
        <v>100</v>
      </c>
      <c r="F201" s="34" t="s">
        <v>57</v>
      </c>
      <c r="G201" s="18"/>
      <c r="H201" s="127" t="s">
        <v>243</v>
      </c>
      <c r="I201" s="80" t="s">
        <v>273</v>
      </c>
      <c r="J201" s="81">
        <f>'Oruro 2020'!I35</f>
        <v>0.45370300000000002</v>
      </c>
      <c r="K201" s="82">
        <f>'Oruro 2020'!J35</f>
        <v>20.8</v>
      </c>
      <c r="L201" s="82">
        <f>'Oruro 2020'!K35</f>
        <v>250</v>
      </c>
      <c r="M201" s="83">
        <f>'Oruro 2020'!L35</f>
        <v>2.7</v>
      </c>
      <c r="N201" s="83">
        <f>'Oruro 2020'!M35</f>
        <v>5.4</v>
      </c>
      <c r="O201" s="82">
        <f>'Oruro 2020'!N35</f>
        <v>973</v>
      </c>
      <c r="P201" s="83">
        <f>'Oruro 2020'!O35</f>
        <v>41</v>
      </c>
      <c r="Q201" s="83">
        <f>'Oruro 2020'!P35</f>
        <v>8.9</v>
      </c>
      <c r="R201" s="83">
        <f>'Oruro 2020'!Q35</f>
        <v>51.3</v>
      </c>
      <c r="S201" s="83">
        <f>'Oruro 2020'!R35</f>
        <v>14.4</v>
      </c>
      <c r="T201" s="83">
        <f>'Oruro 2020'!S35</f>
        <v>41.8</v>
      </c>
      <c r="U201" s="83">
        <f>'Oruro 2020'!T35</f>
        <v>0.1</v>
      </c>
    </row>
    <row r="202" spans="2:21" ht="15" customHeight="1" x14ac:dyDescent="0.2">
      <c r="B202" s="37">
        <v>199</v>
      </c>
      <c r="C202" s="101" t="s">
        <v>269</v>
      </c>
      <c r="D202" s="50">
        <v>0.59920099999999998</v>
      </c>
      <c r="E202" s="34" t="s">
        <v>240</v>
      </c>
      <c r="F202" s="34" t="s">
        <v>245</v>
      </c>
      <c r="G202" s="18"/>
      <c r="H202" s="127" t="s">
        <v>243</v>
      </c>
      <c r="I202" s="80" t="s">
        <v>274</v>
      </c>
      <c r="J202" s="81">
        <f>'Oruro 2020'!I36</f>
        <v>0.56134300000000004</v>
      </c>
      <c r="K202" s="82">
        <f>'Oruro 2020'!J36</f>
        <v>28.7</v>
      </c>
      <c r="L202" s="82">
        <f>'Oruro 2020'!K36</f>
        <v>181</v>
      </c>
      <c r="M202" s="83">
        <f>'Oruro 2020'!L36</f>
        <v>100</v>
      </c>
      <c r="N202" s="83">
        <f>'Oruro 2020'!M36</f>
        <v>100</v>
      </c>
      <c r="O202" s="82">
        <f>'Oruro 2020'!N36</f>
        <v>752</v>
      </c>
      <c r="P202" s="83">
        <f>'Oruro 2020'!O36</f>
        <v>15</v>
      </c>
      <c r="Q202" s="83">
        <f>'Oruro 2020'!P36</f>
        <v>9.9</v>
      </c>
      <c r="R202" s="83">
        <f>'Oruro 2020'!Q36</f>
        <v>44.5</v>
      </c>
      <c r="S202" s="83">
        <f>'Oruro 2020'!R36</f>
        <v>9.4</v>
      </c>
      <c r="T202" s="83">
        <f>'Oruro 2020'!S36</f>
        <v>29.2</v>
      </c>
      <c r="U202" s="83">
        <f>'Oruro 2020'!T36</f>
        <v>0.2</v>
      </c>
    </row>
    <row r="203" spans="2:21" ht="15" customHeight="1" x14ac:dyDescent="0.2">
      <c r="B203" s="37">
        <v>200</v>
      </c>
      <c r="C203" s="101" t="s">
        <v>192</v>
      </c>
      <c r="D203" s="50">
        <v>0.59919900000000004</v>
      </c>
      <c r="E203" s="34" t="s">
        <v>192</v>
      </c>
      <c r="F203" s="34" t="s">
        <v>204</v>
      </c>
      <c r="G203" s="18"/>
      <c r="H203" s="155" t="s">
        <v>243</v>
      </c>
      <c r="I203" s="80" t="s">
        <v>275</v>
      </c>
      <c r="J203" s="81">
        <f>'Oruro 2020'!I37</f>
        <v>0.55359999999999998</v>
      </c>
      <c r="K203" s="82">
        <f>'Oruro 2020'!J37</f>
        <v>31.3</v>
      </c>
      <c r="L203" s="82">
        <f>'Oruro 2020'!K37</f>
        <v>11.6</v>
      </c>
      <c r="M203" s="83">
        <f>'Oruro 2020'!L37</f>
        <v>100</v>
      </c>
      <c r="N203" s="83">
        <f>'Oruro 2020'!M37</f>
        <v>100</v>
      </c>
      <c r="O203" s="82">
        <f>'Oruro 2020'!N37</f>
        <v>1042</v>
      </c>
      <c r="P203" s="83">
        <f>'Oruro 2020'!O37</f>
        <v>11.4</v>
      </c>
      <c r="Q203" s="83">
        <f>'Oruro 2020'!P37</f>
        <v>8.6999999999999993</v>
      </c>
      <c r="R203" s="83">
        <f>'Oruro 2020'!Q37</f>
        <v>51.1</v>
      </c>
      <c r="S203" s="83">
        <f>'Oruro 2020'!R37</f>
        <v>4.5999999999999996</v>
      </c>
      <c r="T203" s="83">
        <f>'Oruro 2020'!S37</f>
        <v>21.4</v>
      </c>
      <c r="U203" s="83">
        <f>'Oruro 2020'!T37</f>
        <v>0.2</v>
      </c>
    </row>
    <row r="204" spans="2:21" ht="15" customHeight="1" x14ac:dyDescent="0.2">
      <c r="B204" s="37">
        <v>201</v>
      </c>
      <c r="C204" s="101" t="s">
        <v>430</v>
      </c>
      <c r="D204" s="50">
        <v>0.59875900000000004</v>
      </c>
      <c r="E204" s="34" t="s">
        <v>423</v>
      </c>
      <c r="F204" s="34" t="s">
        <v>449</v>
      </c>
      <c r="G204" s="18"/>
      <c r="H204" s="156" t="s">
        <v>240</v>
      </c>
      <c r="I204" s="80" t="s">
        <v>276</v>
      </c>
      <c r="J204" s="81">
        <f>'Oruro 2020'!I38</f>
        <v>0.52923699999999996</v>
      </c>
      <c r="K204" s="82">
        <f>'Oruro 2020'!J38</f>
        <v>28.1</v>
      </c>
      <c r="L204" s="84">
        <f>'Oruro 2020'!K38</f>
        <v>161.6</v>
      </c>
      <c r="M204" s="83">
        <f>'Oruro 2020'!L38</f>
        <v>79.2</v>
      </c>
      <c r="N204" s="83">
        <f>'Oruro 2020'!M38</f>
        <v>75</v>
      </c>
      <c r="O204" s="82">
        <f>'Oruro 2020'!N38</f>
        <v>1071</v>
      </c>
      <c r="P204" s="83">
        <f>'Oruro 2020'!O38</f>
        <v>35.6</v>
      </c>
      <c r="Q204" s="85">
        <f>'Oruro 2020'!P38</f>
        <v>7.4</v>
      </c>
      <c r="R204" s="85">
        <f>'Oruro 2020'!Q38</f>
        <v>36.799999999999997</v>
      </c>
      <c r="S204" s="85">
        <f>'Oruro 2020'!R38</f>
        <v>7.2</v>
      </c>
      <c r="T204" s="85">
        <f>'Oruro 2020'!S38</f>
        <v>38.9</v>
      </c>
      <c r="U204" s="146">
        <f>'Oruro 2020'!T38</f>
        <v>1</v>
      </c>
    </row>
    <row r="205" spans="2:21" ht="18" customHeight="1" x14ac:dyDescent="0.2">
      <c r="B205" s="37">
        <v>202</v>
      </c>
      <c r="C205" s="101" t="s">
        <v>143</v>
      </c>
      <c r="D205" s="50">
        <v>0.59558</v>
      </c>
      <c r="E205" s="34" t="s">
        <v>99</v>
      </c>
      <c r="F205" s="34" t="s">
        <v>57</v>
      </c>
      <c r="G205" s="18"/>
      <c r="H205" s="226" t="s">
        <v>456</v>
      </c>
      <c r="I205" s="226"/>
      <c r="J205" s="151">
        <f>'Oruro 2020'!I39</f>
        <v>0.55391699999999999</v>
      </c>
      <c r="K205" s="152">
        <f>'Oruro 2020'!J39</f>
        <v>39</v>
      </c>
      <c r="L205" s="152">
        <f>'Oruro 2020'!K39</f>
        <v>252</v>
      </c>
      <c r="M205" s="153">
        <f>'Oruro 2020'!L39</f>
        <v>80.5</v>
      </c>
      <c r="N205" s="153">
        <f>'Oruro 2020'!M39</f>
        <v>60.1</v>
      </c>
      <c r="O205" s="152">
        <f>'Oruro 2020'!N39</f>
        <v>1001</v>
      </c>
      <c r="P205" s="153">
        <f>'Oruro 2020'!O39</f>
        <v>90.2</v>
      </c>
      <c r="Q205" s="153">
        <f>'Oruro 2020'!P39</f>
        <v>9.5</v>
      </c>
      <c r="R205" s="153">
        <f>'Oruro 2020'!Q39</f>
        <v>83.1</v>
      </c>
      <c r="S205" s="153">
        <f>'Oruro 2020'!R39</f>
        <v>47</v>
      </c>
      <c r="T205" s="153">
        <f>'Oruro 2020'!S39</f>
        <v>78.900000000000006</v>
      </c>
      <c r="U205" s="154">
        <f>'Oruro 2020'!T39</f>
        <v>99.999999999999986</v>
      </c>
    </row>
    <row r="206" spans="2:21" ht="15" customHeight="1" x14ac:dyDescent="0.2">
      <c r="B206" s="37">
        <v>203</v>
      </c>
      <c r="C206" s="101" t="s">
        <v>181</v>
      </c>
      <c r="D206" s="50">
        <v>0.59555199999999997</v>
      </c>
      <c r="E206" s="34" t="s">
        <v>103</v>
      </c>
      <c r="F206" s="34" t="s">
        <v>57</v>
      </c>
      <c r="G206" s="18"/>
      <c r="H206" s="73" t="s">
        <v>277</v>
      </c>
      <c r="I206" s="80" t="s">
        <v>288</v>
      </c>
      <c r="J206" s="81">
        <f>'Potosi 2020'!I4</f>
        <v>0.77801699999999996</v>
      </c>
      <c r="K206" s="82">
        <f>'Potosi 2020'!J4</f>
        <v>20.399999999999999</v>
      </c>
      <c r="L206" s="82">
        <f>'Potosi 2020'!K4</f>
        <v>228.2</v>
      </c>
      <c r="M206" s="83">
        <f>'Potosi 2020'!L4</f>
        <v>60</v>
      </c>
      <c r="N206" s="83">
        <f>'Potosi 2020'!M4</f>
        <v>40.299999999999997</v>
      </c>
      <c r="O206" s="82">
        <f>'Potosi 2020'!N4</f>
        <v>799</v>
      </c>
      <c r="P206" s="83">
        <f>'Potosi 2020'!O4</f>
        <v>100</v>
      </c>
      <c r="Q206" s="83">
        <f>'Potosi 2020'!P4</f>
        <v>10.4</v>
      </c>
      <c r="R206" s="83">
        <f>'Potosi 2020'!Q4</f>
        <v>96</v>
      </c>
      <c r="S206" s="83">
        <f>'Potosi 2020'!R4</f>
        <v>81.900000000000006</v>
      </c>
      <c r="T206" s="83">
        <f>'Potosi 2020'!S4</f>
        <v>95.6</v>
      </c>
      <c r="U206" s="83">
        <f>'Potosi 2020'!T4</f>
        <v>24.4</v>
      </c>
    </row>
    <row r="207" spans="2:21" ht="15" customHeight="1" x14ac:dyDescent="0.2">
      <c r="B207" s="37">
        <v>204</v>
      </c>
      <c r="C207" s="101" t="s">
        <v>178</v>
      </c>
      <c r="D207" s="50">
        <v>0.59480599999999995</v>
      </c>
      <c r="E207" s="34" t="s">
        <v>97</v>
      </c>
      <c r="F207" s="34" t="s">
        <v>57</v>
      </c>
      <c r="G207" s="18"/>
      <c r="H207" s="127" t="s">
        <v>278</v>
      </c>
      <c r="I207" s="80" t="s">
        <v>289</v>
      </c>
      <c r="J207" s="81">
        <f>'Potosi 2020'!I5</f>
        <v>0.341837</v>
      </c>
      <c r="K207" s="82">
        <f>'Potosi 2020'!J5</f>
        <v>60</v>
      </c>
      <c r="L207" s="82">
        <f>'Potosi 2020'!K5</f>
        <v>110.6</v>
      </c>
      <c r="M207" s="83">
        <f>'Potosi 2020'!L5</f>
        <v>67.8</v>
      </c>
      <c r="N207" s="83">
        <f>'Potosi 2020'!M5</f>
        <v>34.6</v>
      </c>
      <c r="O207" s="82">
        <f>'Potosi 2020'!N5</f>
        <v>787</v>
      </c>
      <c r="P207" s="83">
        <f>'Potosi 2020'!O5</f>
        <v>32.4</v>
      </c>
      <c r="Q207" s="83">
        <f>'Potosi 2020'!P5</f>
        <v>3.5</v>
      </c>
      <c r="R207" s="83">
        <f>'Potosi 2020'!Q5</f>
        <v>40.700000000000003</v>
      </c>
      <c r="S207" s="83">
        <f>'Potosi 2020'!R5</f>
        <v>11</v>
      </c>
      <c r="T207" s="83">
        <f>'Potosi 2020'!S5</f>
        <v>65.400000000000006</v>
      </c>
      <c r="U207" s="83">
        <f>'Potosi 2020'!T5</f>
        <v>3.5</v>
      </c>
    </row>
    <row r="208" spans="2:21" ht="15" customHeight="1" x14ac:dyDescent="0.2">
      <c r="B208" s="37">
        <v>205</v>
      </c>
      <c r="C208" s="101" t="s">
        <v>294</v>
      </c>
      <c r="D208" s="50">
        <v>0.59408300000000003</v>
      </c>
      <c r="E208" s="34" t="s">
        <v>280</v>
      </c>
      <c r="F208" s="34" t="s">
        <v>288</v>
      </c>
      <c r="G208" s="18"/>
      <c r="H208" s="128" t="s">
        <v>278</v>
      </c>
      <c r="I208" s="80" t="s">
        <v>290</v>
      </c>
      <c r="J208" s="81">
        <f>'Potosi 2020'!I6</f>
        <v>0.63863599999999998</v>
      </c>
      <c r="K208" s="82">
        <f>'Potosi 2020'!J6</f>
        <v>34.6</v>
      </c>
      <c r="L208" s="82">
        <f>'Potosi 2020'!K6</f>
        <v>247.7</v>
      </c>
      <c r="M208" s="83">
        <f>'Potosi 2020'!L6</f>
        <v>85.9</v>
      </c>
      <c r="N208" s="83">
        <f>'Potosi 2020'!M6</f>
        <v>92.4</v>
      </c>
      <c r="O208" s="82">
        <f>'Potosi 2020'!N6</f>
        <v>848</v>
      </c>
      <c r="P208" s="83">
        <f>'Potosi 2020'!O6</f>
        <v>47.8</v>
      </c>
      <c r="Q208" s="83">
        <f>'Potosi 2020'!P6</f>
        <v>6.2</v>
      </c>
      <c r="R208" s="83">
        <f>'Potosi 2020'!Q6</f>
        <v>82.6</v>
      </c>
      <c r="S208" s="83">
        <f>'Potosi 2020'!R6</f>
        <v>30.2</v>
      </c>
      <c r="T208" s="83">
        <f>'Potosi 2020'!S6</f>
        <v>88.6</v>
      </c>
      <c r="U208" s="83">
        <f>'Potosi 2020'!T6</f>
        <v>1.1000000000000001</v>
      </c>
    </row>
    <row r="209" spans="2:21" ht="15" customHeight="1" x14ac:dyDescent="0.2">
      <c r="B209" s="37">
        <v>206</v>
      </c>
      <c r="C209" s="101" t="s">
        <v>168</v>
      </c>
      <c r="D209" s="50">
        <v>0.59359300000000004</v>
      </c>
      <c r="E209" s="34" t="s">
        <v>95</v>
      </c>
      <c r="F209" s="34" t="s">
        <v>57</v>
      </c>
      <c r="G209" s="18"/>
      <c r="H209" s="128" t="s">
        <v>278</v>
      </c>
      <c r="I209" s="80" t="s">
        <v>291</v>
      </c>
      <c r="J209" s="81">
        <f>'Potosi 2020'!I7</f>
        <v>0.36069899999999999</v>
      </c>
      <c r="K209" s="82">
        <f>'Potosi 2020'!J7</f>
        <v>50.5</v>
      </c>
      <c r="L209" s="82">
        <f>'Potosi 2020'!K7</f>
        <v>111.7</v>
      </c>
      <c r="M209" s="83">
        <f>'Potosi 2020'!L7</f>
        <v>36.799999999999997</v>
      </c>
      <c r="N209" s="83">
        <f>'Potosi 2020'!M7</f>
        <v>36.799999999999997</v>
      </c>
      <c r="O209" s="82">
        <f>'Potosi 2020'!N7</f>
        <v>714</v>
      </c>
      <c r="P209" s="83">
        <f>'Potosi 2020'!O7</f>
        <v>13.4</v>
      </c>
      <c r="Q209" s="83">
        <f>'Potosi 2020'!P7</f>
        <v>6</v>
      </c>
      <c r="R209" s="83">
        <f>'Potosi 2020'!Q7</f>
        <v>53.1</v>
      </c>
      <c r="S209" s="83">
        <f>'Potosi 2020'!R7</f>
        <v>13.2</v>
      </c>
      <c r="T209" s="83">
        <f>'Potosi 2020'!S7</f>
        <v>52.1</v>
      </c>
      <c r="U209" s="83">
        <f>'Potosi 2020'!T7</f>
        <v>0.4</v>
      </c>
    </row>
    <row r="210" spans="2:21" ht="15" customHeight="1" x14ac:dyDescent="0.2">
      <c r="B210" s="37">
        <v>207</v>
      </c>
      <c r="C210" s="101" t="s">
        <v>225</v>
      </c>
      <c r="D210" s="50">
        <v>0.59150000000000003</v>
      </c>
      <c r="E210" s="34" t="s">
        <v>201</v>
      </c>
      <c r="F210" s="34" t="s">
        <v>204</v>
      </c>
      <c r="G210" s="18"/>
      <c r="H210" s="73" t="s">
        <v>279</v>
      </c>
      <c r="I210" s="80" t="s">
        <v>279</v>
      </c>
      <c r="J210" s="81">
        <f>'Potosi 2020'!I8</f>
        <v>0.58524799999999999</v>
      </c>
      <c r="K210" s="82">
        <f>'Potosi 2020'!J8</f>
        <v>47.4</v>
      </c>
      <c r="L210" s="82">
        <f>'Potosi 2020'!K8</f>
        <v>175.7</v>
      </c>
      <c r="M210" s="83">
        <f>'Potosi 2020'!L8</f>
        <v>70.3</v>
      </c>
      <c r="N210" s="83">
        <f>'Potosi 2020'!M8</f>
        <v>70.2</v>
      </c>
      <c r="O210" s="82">
        <f>'Potosi 2020'!N8</f>
        <v>820</v>
      </c>
      <c r="P210" s="83">
        <f>'Potosi 2020'!O8</f>
        <v>72.7</v>
      </c>
      <c r="Q210" s="83">
        <f>'Potosi 2020'!P8</f>
        <v>6.7</v>
      </c>
      <c r="R210" s="83">
        <f>'Potosi 2020'!Q8</f>
        <v>77.900000000000006</v>
      </c>
      <c r="S210" s="83">
        <f>'Potosi 2020'!R8</f>
        <v>40</v>
      </c>
      <c r="T210" s="83">
        <f>'Potosi 2020'!S8</f>
        <v>86.6</v>
      </c>
      <c r="U210" s="83">
        <f>'Potosi 2020'!T8</f>
        <v>2.7</v>
      </c>
    </row>
    <row r="211" spans="2:21" ht="15" customHeight="1" x14ac:dyDescent="0.2">
      <c r="B211" s="37">
        <v>208</v>
      </c>
      <c r="C211" s="101" t="s">
        <v>211</v>
      </c>
      <c r="D211" s="50">
        <v>0.58997900000000003</v>
      </c>
      <c r="E211" s="34" t="s">
        <v>196</v>
      </c>
      <c r="F211" s="34" t="s">
        <v>204</v>
      </c>
      <c r="G211" s="18"/>
      <c r="H211" s="128" t="s">
        <v>279</v>
      </c>
      <c r="I211" s="80" t="s">
        <v>292</v>
      </c>
      <c r="J211" s="81">
        <f>'Potosi 2020'!I9</f>
        <v>0.46391500000000002</v>
      </c>
      <c r="K211" s="82">
        <f>'Potosi 2020'!J9</f>
        <v>60</v>
      </c>
      <c r="L211" s="82">
        <f>'Potosi 2020'!K9</f>
        <v>279.5</v>
      </c>
      <c r="M211" s="83">
        <f>'Potosi 2020'!L9</f>
        <v>58.1</v>
      </c>
      <c r="N211" s="83">
        <f>'Potosi 2020'!M9</f>
        <v>49.3</v>
      </c>
      <c r="O211" s="82">
        <f>'Potosi 2020'!N9</f>
        <v>844</v>
      </c>
      <c r="P211" s="83">
        <f>'Potosi 2020'!O9</f>
        <v>67.900000000000006</v>
      </c>
      <c r="Q211" s="83">
        <f>'Potosi 2020'!P9</f>
        <v>5.4</v>
      </c>
      <c r="R211" s="83">
        <f>'Potosi 2020'!Q9</f>
        <v>81</v>
      </c>
      <c r="S211" s="83">
        <f>'Potosi 2020'!R9</f>
        <v>19.399999999999999</v>
      </c>
      <c r="T211" s="83">
        <f>'Potosi 2020'!S9</f>
        <v>94</v>
      </c>
      <c r="U211" s="83">
        <f>'Potosi 2020'!T9</f>
        <v>1.9</v>
      </c>
    </row>
    <row r="212" spans="2:21" ht="15" customHeight="1" x14ac:dyDescent="0.2">
      <c r="B212" s="37">
        <v>209</v>
      </c>
      <c r="C212" s="101" t="s">
        <v>111</v>
      </c>
      <c r="D212" s="50">
        <v>0.58929600000000004</v>
      </c>
      <c r="E212" s="34" t="s">
        <v>92</v>
      </c>
      <c r="F212" s="34" t="s">
        <v>57</v>
      </c>
      <c r="G212" s="18"/>
      <c r="H212" s="73" t="s">
        <v>279</v>
      </c>
      <c r="I212" s="80" t="s">
        <v>293</v>
      </c>
      <c r="J212" s="81">
        <f>'Potosi 2020'!I10</f>
        <v>0.64593299999999998</v>
      </c>
      <c r="K212" s="82">
        <f>'Potosi 2020'!J10</f>
        <v>43.1</v>
      </c>
      <c r="L212" s="82">
        <f>'Potosi 2020'!K10</f>
        <v>220.9</v>
      </c>
      <c r="M212" s="83">
        <f>'Potosi 2020'!L10</f>
        <v>65.099999999999994</v>
      </c>
      <c r="N212" s="83">
        <f>'Potosi 2020'!M10</f>
        <v>48.2</v>
      </c>
      <c r="O212" s="82">
        <f>'Potosi 2020'!N10</f>
        <v>888</v>
      </c>
      <c r="P212" s="83">
        <f>'Potosi 2020'!O10</f>
        <v>94.6</v>
      </c>
      <c r="Q212" s="83">
        <f>'Potosi 2020'!P10</f>
        <v>9.3000000000000007</v>
      </c>
      <c r="R212" s="83">
        <f>'Potosi 2020'!Q10</f>
        <v>88.5</v>
      </c>
      <c r="S212" s="83">
        <f>'Potosi 2020'!R10</f>
        <v>55.8</v>
      </c>
      <c r="T212" s="83">
        <f>'Potosi 2020'!S10</f>
        <v>93.2</v>
      </c>
      <c r="U212" s="83">
        <f>'Potosi 2020'!T10</f>
        <v>4.8</v>
      </c>
    </row>
    <row r="213" spans="2:21" ht="15" customHeight="1" x14ac:dyDescent="0.2">
      <c r="B213" s="37">
        <v>210</v>
      </c>
      <c r="C213" s="101" t="s">
        <v>237</v>
      </c>
      <c r="D213" s="50">
        <v>0.58729100000000001</v>
      </c>
      <c r="E213" s="34" t="s">
        <v>196</v>
      </c>
      <c r="F213" s="34" t="s">
        <v>204</v>
      </c>
      <c r="G213" s="18"/>
      <c r="H213" s="127" t="s">
        <v>279</v>
      </c>
      <c r="I213" s="80" t="s">
        <v>74</v>
      </c>
      <c r="J213" s="81">
        <f>'Potosi 2020'!I11</f>
        <v>0.466806</v>
      </c>
      <c r="K213" s="82">
        <f>'Potosi 2020'!J11</f>
        <v>52.1</v>
      </c>
      <c r="L213" s="82">
        <f>'Potosi 2020'!K11</f>
        <v>198.1</v>
      </c>
      <c r="M213" s="83">
        <f>'Potosi 2020'!L11</f>
        <v>65.599999999999994</v>
      </c>
      <c r="N213" s="83">
        <f>'Potosi 2020'!M11</f>
        <v>57.9</v>
      </c>
      <c r="O213" s="82">
        <f>'Potosi 2020'!N11</f>
        <v>789</v>
      </c>
      <c r="P213" s="83">
        <f>'Potosi 2020'!O11</f>
        <v>65.599999999999994</v>
      </c>
      <c r="Q213" s="83">
        <f>'Potosi 2020'!P11</f>
        <v>4.8</v>
      </c>
      <c r="R213" s="83">
        <f>'Potosi 2020'!Q11</f>
        <v>73.2</v>
      </c>
      <c r="S213" s="83">
        <f>'Potosi 2020'!R11</f>
        <v>6</v>
      </c>
      <c r="T213" s="83">
        <f>'Potosi 2020'!S11</f>
        <v>69.5</v>
      </c>
      <c r="U213" s="83">
        <f>'Potosi 2020'!T11</f>
        <v>1</v>
      </c>
    </row>
    <row r="214" spans="2:21" ht="15" customHeight="1" x14ac:dyDescent="0.2">
      <c r="B214" s="37">
        <v>211</v>
      </c>
      <c r="C214" s="101" t="s">
        <v>236</v>
      </c>
      <c r="D214" s="50">
        <v>0.58532300000000004</v>
      </c>
      <c r="E214" s="34" t="s">
        <v>244</v>
      </c>
      <c r="F214" s="34" t="s">
        <v>245</v>
      </c>
      <c r="G214" s="18"/>
      <c r="H214" s="127" t="s">
        <v>280</v>
      </c>
      <c r="I214" s="80" t="s">
        <v>280</v>
      </c>
      <c r="J214" s="81">
        <f>'Potosi 2020'!I12</f>
        <v>0.53779299999999997</v>
      </c>
      <c r="K214" s="82">
        <f>'Potosi 2020'!J12</f>
        <v>40.799999999999997</v>
      </c>
      <c r="L214" s="82">
        <f>'Potosi 2020'!K12</f>
        <v>211.6</v>
      </c>
      <c r="M214" s="83">
        <f>'Potosi 2020'!L12</f>
        <v>62.7</v>
      </c>
      <c r="N214" s="83">
        <f>'Potosi 2020'!M12</f>
        <v>60.3</v>
      </c>
      <c r="O214" s="82">
        <f>'Potosi 2020'!N12</f>
        <v>971</v>
      </c>
      <c r="P214" s="83">
        <f>'Potosi 2020'!O12</f>
        <v>73.400000000000006</v>
      </c>
      <c r="Q214" s="83">
        <f>'Potosi 2020'!P12</f>
        <v>4.9000000000000004</v>
      </c>
      <c r="R214" s="83">
        <f>'Potosi 2020'!Q12</f>
        <v>73.599999999999994</v>
      </c>
      <c r="S214" s="83">
        <f>'Potosi 2020'!R12</f>
        <v>27.1</v>
      </c>
      <c r="T214" s="83">
        <f>'Potosi 2020'!S12</f>
        <v>56</v>
      </c>
      <c r="U214" s="83">
        <f>'Potosi 2020'!T12</f>
        <v>3.5</v>
      </c>
    </row>
    <row r="215" spans="2:21" ht="15" customHeight="1" x14ac:dyDescent="0.2">
      <c r="B215" s="37">
        <v>212</v>
      </c>
      <c r="C215" s="101" t="s">
        <v>279</v>
      </c>
      <c r="D215" s="50">
        <v>0.58524799999999999</v>
      </c>
      <c r="E215" s="34" t="s">
        <v>279</v>
      </c>
      <c r="F215" s="34" t="s">
        <v>288</v>
      </c>
      <c r="G215" s="18"/>
      <c r="H215" s="127" t="s">
        <v>280</v>
      </c>
      <c r="I215" s="80" t="s">
        <v>294</v>
      </c>
      <c r="J215" s="81">
        <f>'Potosi 2020'!I13</f>
        <v>0.59408300000000003</v>
      </c>
      <c r="K215" s="82">
        <f>'Potosi 2020'!J13</f>
        <v>30.2</v>
      </c>
      <c r="L215" s="82">
        <f>'Potosi 2020'!K13</f>
        <v>119.9</v>
      </c>
      <c r="M215" s="83">
        <f>'Potosi 2020'!L13</f>
        <v>75.2</v>
      </c>
      <c r="N215" s="83">
        <f>'Potosi 2020'!M13</f>
        <v>65.2</v>
      </c>
      <c r="O215" s="82">
        <f>'Potosi 2020'!N13</f>
        <v>893</v>
      </c>
      <c r="P215" s="83">
        <f>'Potosi 2020'!O13</f>
        <v>54.7</v>
      </c>
      <c r="Q215" s="83">
        <f>'Potosi 2020'!P13</f>
        <v>4.5999999999999996</v>
      </c>
      <c r="R215" s="83">
        <f>'Potosi 2020'!Q13</f>
        <v>74.599999999999994</v>
      </c>
      <c r="S215" s="83">
        <f>'Potosi 2020'!R13</f>
        <v>29.6</v>
      </c>
      <c r="T215" s="83">
        <f>'Potosi 2020'!S13</f>
        <v>63.9</v>
      </c>
      <c r="U215" s="83">
        <f>'Potosi 2020'!T13</f>
        <v>1.1000000000000001</v>
      </c>
    </row>
    <row r="216" spans="2:21" ht="15" customHeight="1" x14ac:dyDescent="0.2">
      <c r="B216" s="37">
        <v>213</v>
      </c>
      <c r="C216" s="101" t="s">
        <v>9</v>
      </c>
      <c r="D216" s="50">
        <v>0.58460299999999998</v>
      </c>
      <c r="E216" s="34" t="s">
        <v>86</v>
      </c>
      <c r="F216" s="34" t="s">
        <v>446</v>
      </c>
      <c r="G216" s="18"/>
      <c r="H216" s="127" t="s">
        <v>278</v>
      </c>
      <c r="I216" s="80" t="s">
        <v>295</v>
      </c>
      <c r="J216" s="81">
        <f>'Potosi 2020'!I14</f>
        <v>0.37330200000000002</v>
      </c>
      <c r="K216" s="82">
        <f>'Potosi 2020'!J14</f>
        <v>52.8</v>
      </c>
      <c r="L216" s="82">
        <f>'Potosi 2020'!K14</f>
        <v>162.80000000000001</v>
      </c>
      <c r="M216" s="83">
        <f>'Potosi 2020'!L14</f>
        <v>63.5</v>
      </c>
      <c r="N216" s="83">
        <f>'Potosi 2020'!M14</f>
        <v>51.8</v>
      </c>
      <c r="O216" s="82">
        <f>'Potosi 2020'!N14</f>
        <v>961</v>
      </c>
      <c r="P216" s="83">
        <f>'Potosi 2020'!O14</f>
        <v>55.9</v>
      </c>
      <c r="Q216" s="83">
        <f>'Potosi 2020'!P14</f>
        <v>3.7</v>
      </c>
      <c r="R216" s="83">
        <f>'Potosi 2020'!Q14</f>
        <v>33.1</v>
      </c>
      <c r="S216" s="83">
        <f>'Potosi 2020'!R14</f>
        <v>1.5</v>
      </c>
      <c r="T216" s="83">
        <f>'Potosi 2020'!S14</f>
        <v>43.4</v>
      </c>
      <c r="U216" s="83">
        <f>'Potosi 2020'!T14</f>
        <v>1.2</v>
      </c>
    </row>
    <row r="217" spans="2:21" ht="15" customHeight="1" x14ac:dyDescent="0.2">
      <c r="B217" s="37">
        <v>214</v>
      </c>
      <c r="C217" s="101" t="s">
        <v>124</v>
      </c>
      <c r="D217" s="50">
        <v>0.58403700000000003</v>
      </c>
      <c r="E217" s="34" t="s">
        <v>96</v>
      </c>
      <c r="F217" s="34" t="s">
        <v>57</v>
      </c>
      <c r="G217" s="18"/>
      <c r="H217" s="128" t="s">
        <v>281</v>
      </c>
      <c r="I217" s="80" t="s">
        <v>296</v>
      </c>
      <c r="J217" s="81">
        <f>'Potosi 2020'!I15</f>
        <v>0.40874700000000003</v>
      </c>
      <c r="K217" s="82">
        <f>'Potosi 2020'!J15</f>
        <v>60.5</v>
      </c>
      <c r="L217" s="82">
        <f>'Potosi 2020'!K15</f>
        <v>351.9</v>
      </c>
      <c r="M217" s="83">
        <f>'Potosi 2020'!L15</f>
        <v>67.599999999999994</v>
      </c>
      <c r="N217" s="83">
        <f>'Potosi 2020'!M15</f>
        <v>49.9</v>
      </c>
      <c r="O217" s="82">
        <f>'Potosi 2020'!N15</f>
        <v>894</v>
      </c>
      <c r="P217" s="83">
        <f>'Potosi 2020'!O15</f>
        <v>66.400000000000006</v>
      </c>
      <c r="Q217" s="83">
        <f>'Potosi 2020'!P15</f>
        <v>3.9</v>
      </c>
      <c r="R217" s="83">
        <f>'Potosi 2020'!Q15</f>
        <v>62.3</v>
      </c>
      <c r="S217" s="83">
        <f>'Potosi 2020'!R15</f>
        <v>21.6</v>
      </c>
      <c r="T217" s="83">
        <f>'Potosi 2020'!S15</f>
        <v>63.1</v>
      </c>
      <c r="U217" s="83">
        <f>'Potosi 2020'!T15</f>
        <v>4</v>
      </c>
    </row>
    <row r="218" spans="2:21" ht="15" customHeight="1" x14ac:dyDescent="0.2">
      <c r="B218" s="37">
        <v>215</v>
      </c>
      <c r="C218" s="101" t="s">
        <v>20</v>
      </c>
      <c r="D218" s="50">
        <v>0.58363600000000004</v>
      </c>
      <c r="E218" s="34" t="s">
        <v>88</v>
      </c>
      <c r="F218" s="34" t="s">
        <v>446</v>
      </c>
      <c r="G218" s="18"/>
      <c r="H218" s="73" t="s">
        <v>281</v>
      </c>
      <c r="I218" s="80" t="s">
        <v>297</v>
      </c>
      <c r="J218" s="81">
        <f>'Potosi 2020'!I16</f>
        <v>0.43533500000000003</v>
      </c>
      <c r="K218" s="82">
        <f>'Potosi 2020'!J16</f>
        <v>42.4</v>
      </c>
      <c r="L218" s="82">
        <f>'Potosi 2020'!K16</f>
        <v>257</v>
      </c>
      <c r="M218" s="83">
        <f>'Potosi 2020'!L16</f>
        <v>51.6</v>
      </c>
      <c r="N218" s="83">
        <f>'Potosi 2020'!M16</f>
        <v>43.1</v>
      </c>
      <c r="O218" s="82">
        <f>'Potosi 2020'!N16</f>
        <v>926</v>
      </c>
      <c r="P218" s="83">
        <f>'Potosi 2020'!O16</f>
        <v>50.5</v>
      </c>
      <c r="Q218" s="83">
        <f>'Potosi 2020'!P16</f>
        <v>3.4</v>
      </c>
      <c r="R218" s="83">
        <f>'Potosi 2020'!Q16</f>
        <v>32.6</v>
      </c>
      <c r="S218" s="83">
        <f>'Potosi 2020'!R16</f>
        <v>26.9</v>
      </c>
      <c r="T218" s="83">
        <f>'Potosi 2020'!S16</f>
        <v>71.5</v>
      </c>
      <c r="U218" s="83">
        <f>'Potosi 2020'!T16</f>
        <v>2.2999999999999998</v>
      </c>
    </row>
    <row r="219" spans="2:21" ht="15" customHeight="1" x14ac:dyDescent="0.2">
      <c r="B219" s="37">
        <v>216</v>
      </c>
      <c r="C219" s="101" t="s">
        <v>129</v>
      </c>
      <c r="D219" s="50">
        <v>0.58208000000000004</v>
      </c>
      <c r="E219" s="34" t="s">
        <v>97</v>
      </c>
      <c r="F219" s="34" t="s">
        <v>57</v>
      </c>
      <c r="G219" s="18"/>
      <c r="H219" s="127" t="s">
        <v>281</v>
      </c>
      <c r="I219" s="80" t="s">
        <v>298</v>
      </c>
      <c r="J219" s="81">
        <f>'Potosi 2020'!I17</f>
        <v>0.37242199999999998</v>
      </c>
      <c r="K219" s="82">
        <f>'Potosi 2020'!J17</f>
        <v>60.9</v>
      </c>
      <c r="L219" s="82">
        <f>'Potosi 2020'!K17</f>
        <v>166.5</v>
      </c>
      <c r="M219" s="83">
        <f>'Potosi 2020'!L17</f>
        <v>62.6</v>
      </c>
      <c r="N219" s="83">
        <f>'Potosi 2020'!M17</f>
        <v>37.200000000000003</v>
      </c>
      <c r="O219" s="82">
        <f>'Potosi 2020'!N17</f>
        <v>763</v>
      </c>
      <c r="P219" s="83">
        <f>'Potosi 2020'!O17</f>
        <v>51.3</v>
      </c>
      <c r="Q219" s="83">
        <f>'Potosi 2020'!P17</f>
        <v>4.5999999999999996</v>
      </c>
      <c r="R219" s="83">
        <f>'Potosi 2020'!Q17</f>
        <v>53</v>
      </c>
      <c r="S219" s="83">
        <f>'Potosi 2020'!R17</f>
        <v>11.7</v>
      </c>
      <c r="T219" s="83">
        <f>'Potosi 2020'!S17</f>
        <v>66</v>
      </c>
      <c r="U219" s="83">
        <f>'Potosi 2020'!T17</f>
        <v>3.5</v>
      </c>
    </row>
    <row r="220" spans="2:21" ht="15" customHeight="1" x14ac:dyDescent="0.2">
      <c r="B220" s="37">
        <v>217</v>
      </c>
      <c r="C220" s="101" t="s">
        <v>414</v>
      </c>
      <c r="D220" s="50">
        <v>0.58131600000000005</v>
      </c>
      <c r="E220" s="34" t="s">
        <v>395</v>
      </c>
      <c r="F220" s="34" t="s">
        <v>448</v>
      </c>
      <c r="G220" s="18"/>
      <c r="H220" s="128" t="s">
        <v>281</v>
      </c>
      <c r="I220" s="80" t="s">
        <v>281</v>
      </c>
      <c r="J220" s="81">
        <f>'Potosi 2020'!I18</f>
        <v>0.41243400000000002</v>
      </c>
      <c r="K220" s="82">
        <f>'Potosi 2020'!J18</f>
        <v>46.8</v>
      </c>
      <c r="L220" s="82">
        <f>'Potosi 2020'!K18</f>
        <v>283.7</v>
      </c>
      <c r="M220" s="83">
        <f>'Potosi 2020'!L18</f>
        <v>54.1</v>
      </c>
      <c r="N220" s="83">
        <f>'Potosi 2020'!M18</f>
        <v>44.7</v>
      </c>
      <c r="O220" s="82">
        <f>'Potosi 2020'!N18</f>
        <v>1004</v>
      </c>
      <c r="P220" s="83">
        <f>'Potosi 2020'!O18</f>
        <v>56</v>
      </c>
      <c r="Q220" s="83">
        <f>'Potosi 2020'!P18</f>
        <v>3.3</v>
      </c>
      <c r="R220" s="83">
        <f>'Potosi 2020'!Q18</f>
        <v>42</v>
      </c>
      <c r="S220" s="83">
        <f>'Potosi 2020'!R18</f>
        <v>14.4</v>
      </c>
      <c r="T220" s="83">
        <f>'Potosi 2020'!S18</f>
        <v>62.1</v>
      </c>
      <c r="U220" s="83">
        <f>'Potosi 2020'!T18</f>
        <v>1.6</v>
      </c>
    </row>
    <row r="221" spans="2:21" ht="15" customHeight="1" x14ac:dyDescent="0.2">
      <c r="B221" s="37">
        <v>218</v>
      </c>
      <c r="C221" s="101" t="s">
        <v>113</v>
      </c>
      <c r="D221" s="50">
        <v>0.58100300000000005</v>
      </c>
      <c r="E221" s="34" t="s">
        <v>92</v>
      </c>
      <c r="F221" s="34" t="s">
        <v>57</v>
      </c>
      <c r="G221" s="18"/>
      <c r="H221" s="127" t="s">
        <v>282</v>
      </c>
      <c r="I221" s="80" t="s">
        <v>299</v>
      </c>
      <c r="J221" s="81">
        <f>'Potosi 2020'!I19</f>
        <v>0.41217599999999999</v>
      </c>
      <c r="K221" s="82">
        <f>'Potosi 2020'!J19</f>
        <v>53.8</v>
      </c>
      <c r="L221" s="82">
        <f>'Potosi 2020'!K19</f>
        <v>220.9</v>
      </c>
      <c r="M221" s="83">
        <f>'Potosi 2020'!L19</f>
        <v>88</v>
      </c>
      <c r="N221" s="83">
        <f>'Potosi 2020'!M19</f>
        <v>54.6</v>
      </c>
      <c r="O221" s="82">
        <f>'Potosi 2020'!N19</f>
        <v>865</v>
      </c>
      <c r="P221" s="83">
        <f>'Potosi 2020'!O19</f>
        <v>72.5</v>
      </c>
      <c r="Q221" s="83">
        <f>'Potosi 2020'!P19</f>
        <v>4.4000000000000004</v>
      </c>
      <c r="R221" s="83">
        <f>'Potosi 2020'!Q19</f>
        <v>21.6</v>
      </c>
      <c r="S221" s="83">
        <f>'Potosi 2020'!R19</f>
        <v>6.8</v>
      </c>
      <c r="T221" s="83">
        <f>'Potosi 2020'!S19</f>
        <v>57.8</v>
      </c>
      <c r="U221" s="83">
        <f>'Potosi 2020'!T19</f>
        <v>3.5</v>
      </c>
    </row>
    <row r="222" spans="2:21" ht="15" customHeight="1" x14ac:dyDescent="0.2">
      <c r="B222" s="37">
        <v>219</v>
      </c>
      <c r="C222" s="101" t="s">
        <v>153</v>
      </c>
      <c r="D222" s="50">
        <v>0.58010399999999995</v>
      </c>
      <c r="E222" s="34" t="s">
        <v>101</v>
      </c>
      <c r="F222" s="34" t="s">
        <v>57</v>
      </c>
      <c r="G222" s="18"/>
      <c r="H222" s="128" t="s">
        <v>282</v>
      </c>
      <c r="I222" s="80" t="s">
        <v>300</v>
      </c>
      <c r="J222" s="81">
        <f>'Potosi 2020'!I20</f>
        <v>0.47322900000000001</v>
      </c>
      <c r="K222" s="82">
        <f>'Potosi 2020'!J20</f>
        <v>44.4</v>
      </c>
      <c r="L222" s="82">
        <f>'Potosi 2020'!K20</f>
        <v>258.3</v>
      </c>
      <c r="M222" s="83">
        <f>'Potosi 2020'!L20</f>
        <v>67.8</v>
      </c>
      <c r="N222" s="83">
        <f>'Potosi 2020'!M20</f>
        <v>41.9</v>
      </c>
      <c r="O222" s="82">
        <f>'Potosi 2020'!N20</f>
        <v>896</v>
      </c>
      <c r="P222" s="83">
        <f>'Potosi 2020'!O20</f>
        <v>85.4</v>
      </c>
      <c r="Q222" s="83">
        <f>'Potosi 2020'!P20</f>
        <v>4.5</v>
      </c>
      <c r="R222" s="83">
        <f>'Potosi 2020'!Q20</f>
        <v>35.299999999999997</v>
      </c>
      <c r="S222" s="83">
        <f>'Potosi 2020'!R20</f>
        <v>20.7</v>
      </c>
      <c r="T222" s="83">
        <f>'Potosi 2020'!S20</f>
        <v>69.7</v>
      </c>
      <c r="U222" s="83">
        <f>'Potosi 2020'!T20</f>
        <v>1.2</v>
      </c>
    </row>
    <row r="223" spans="2:21" ht="15" customHeight="1" x14ac:dyDescent="0.2">
      <c r="B223" s="37">
        <v>220</v>
      </c>
      <c r="C223" s="101" t="s">
        <v>301</v>
      </c>
      <c r="D223" s="50">
        <v>0.57941500000000001</v>
      </c>
      <c r="E223" s="34" t="s">
        <v>283</v>
      </c>
      <c r="F223" s="34" t="s">
        <v>288</v>
      </c>
      <c r="G223" s="18"/>
      <c r="H223" s="128" t="s">
        <v>283</v>
      </c>
      <c r="I223" s="80" t="s">
        <v>283</v>
      </c>
      <c r="J223" s="81">
        <f>'Potosi 2020'!I21</f>
        <v>0.56924300000000005</v>
      </c>
      <c r="K223" s="82">
        <f>'Potosi 2020'!J21</f>
        <v>31.9</v>
      </c>
      <c r="L223" s="82">
        <f>'Potosi 2020'!K21</f>
        <v>271.8</v>
      </c>
      <c r="M223" s="83">
        <f>'Potosi 2020'!L21</f>
        <v>55.3</v>
      </c>
      <c r="N223" s="83">
        <f>'Potosi 2020'!M21</f>
        <v>64.400000000000006</v>
      </c>
      <c r="O223" s="82">
        <f>'Potosi 2020'!N21</f>
        <v>853</v>
      </c>
      <c r="P223" s="83">
        <f>'Potosi 2020'!O21</f>
        <v>48.7</v>
      </c>
      <c r="Q223" s="83">
        <f>'Potosi 2020'!P21</f>
        <v>6.6</v>
      </c>
      <c r="R223" s="83">
        <f>'Potosi 2020'!Q21</f>
        <v>75.2</v>
      </c>
      <c r="S223" s="83">
        <f>'Potosi 2020'!R21</f>
        <v>30.4</v>
      </c>
      <c r="T223" s="83">
        <f>'Potosi 2020'!S21</f>
        <v>67.3</v>
      </c>
      <c r="U223" s="83">
        <f>'Potosi 2020'!T21</f>
        <v>3.8</v>
      </c>
    </row>
    <row r="224" spans="2:21" ht="15" customHeight="1" x14ac:dyDescent="0.2">
      <c r="B224" s="37">
        <v>221</v>
      </c>
      <c r="C224" s="101" t="s">
        <v>187</v>
      </c>
      <c r="D224" s="50">
        <v>0.57868399999999998</v>
      </c>
      <c r="E224" s="34" t="s">
        <v>93</v>
      </c>
      <c r="F224" s="34" t="s">
        <v>57</v>
      </c>
      <c r="G224" s="18"/>
      <c r="H224" s="73" t="s">
        <v>283</v>
      </c>
      <c r="I224" s="80" t="s">
        <v>301</v>
      </c>
      <c r="J224" s="81">
        <f>'Potosi 2020'!I22</f>
        <v>0.57941500000000001</v>
      </c>
      <c r="K224" s="82">
        <f>'Potosi 2020'!J22</f>
        <v>31.4</v>
      </c>
      <c r="L224" s="82">
        <f>'Potosi 2020'!K22</f>
        <v>215</v>
      </c>
      <c r="M224" s="83">
        <f>'Potosi 2020'!L22</f>
        <v>48.6</v>
      </c>
      <c r="N224" s="83">
        <f>'Potosi 2020'!M22</f>
        <v>55.9</v>
      </c>
      <c r="O224" s="82">
        <f>'Potosi 2020'!N22</f>
        <v>941</v>
      </c>
      <c r="P224" s="83">
        <f>'Potosi 2020'!O22</f>
        <v>58.7</v>
      </c>
      <c r="Q224" s="83">
        <f>'Potosi 2020'!P22</f>
        <v>5.3</v>
      </c>
      <c r="R224" s="83">
        <f>'Potosi 2020'!Q22</f>
        <v>83</v>
      </c>
      <c r="S224" s="83">
        <f>'Potosi 2020'!R22</f>
        <v>32.5</v>
      </c>
      <c r="T224" s="83">
        <f>'Potosi 2020'!S22</f>
        <v>72.3</v>
      </c>
      <c r="U224" s="83">
        <f>'Potosi 2020'!T22</f>
        <v>1.1000000000000001</v>
      </c>
    </row>
    <row r="225" spans="2:21" ht="15" customHeight="1" x14ac:dyDescent="0.2">
      <c r="B225" s="37">
        <v>222</v>
      </c>
      <c r="C225" s="101" t="s">
        <v>184</v>
      </c>
      <c r="D225" s="50">
        <v>0.57856099999999999</v>
      </c>
      <c r="E225" s="34" t="s">
        <v>95</v>
      </c>
      <c r="F225" s="34" t="s">
        <v>57</v>
      </c>
      <c r="G225" s="18"/>
      <c r="H225" s="127" t="s">
        <v>282</v>
      </c>
      <c r="I225" s="80" t="s">
        <v>282</v>
      </c>
      <c r="J225" s="81">
        <f>'Potosi 2020'!I23</f>
        <v>0.45235599999999998</v>
      </c>
      <c r="K225" s="82">
        <f>'Potosi 2020'!J23</f>
        <v>59</v>
      </c>
      <c r="L225" s="82">
        <f>'Potosi 2020'!K23</f>
        <v>247.4</v>
      </c>
      <c r="M225" s="83">
        <f>'Potosi 2020'!L23</f>
        <v>87.4</v>
      </c>
      <c r="N225" s="83">
        <f>'Potosi 2020'!M23</f>
        <v>52.6</v>
      </c>
      <c r="O225" s="82">
        <f>'Potosi 2020'!N23</f>
        <v>937</v>
      </c>
      <c r="P225" s="83">
        <f>'Potosi 2020'!O23</f>
        <v>72.2</v>
      </c>
      <c r="Q225" s="83">
        <f>'Potosi 2020'!P23</f>
        <v>4.7</v>
      </c>
      <c r="R225" s="83">
        <f>'Potosi 2020'!Q23</f>
        <v>60.2</v>
      </c>
      <c r="S225" s="83">
        <f>'Potosi 2020'!R23</f>
        <v>12.8</v>
      </c>
      <c r="T225" s="83">
        <f>'Potosi 2020'!S23</f>
        <v>75.5</v>
      </c>
      <c r="U225" s="83">
        <f>'Potosi 2020'!T23</f>
        <v>2.1</v>
      </c>
    </row>
    <row r="226" spans="2:21" ht="15" customHeight="1" x14ac:dyDescent="0.2">
      <c r="B226" s="37">
        <v>223</v>
      </c>
      <c r="C226" s="101" t="s">
        <v>182</v>
      </c>
      <c r="D226" s="50">
        <v>0.57791800000000004</v>
      </c>
      <c r="E226" s="34" t="s">
        <v>103</v>
      </c>
      <c r="F226" s="34" t="s">
        <v>57</v>
      </c>
      <c r="G226" s="18"/>
      <c r="H226" s="128" t="s">
        <v>282</v>
      </c>
      <c r="I226" s="80" t="s">
        <v>302</v>
      </c>
      <c r="J226" s="81">
        <f>'Potosi 2020'!I24</f>
        <v>0.34887499999999999</v>
      </c>
      <c r="K226" s="82">
        <f>'Potosi 2020'!J24</f>
        <v>70.3</v>
      </c>
      <c r="L226" s="82">
        <f>'Potosi 2020'!K24</f>
        <v>162.5</v>
      </c>
      <c r="M226" s="83">
        <f>'Potosi 2020'!L24</f>
        <v>47.1</v>
      </c>
      <c r="N226" s="83">
        <f>'Potosi 2020'!M24</f>
        <v>33.6</v>
      </c>
      <c r="O226" s="82">
        <f>'Potosi 2020'!N24</f>
        <v>935</v>
      </c>
      <c r="P226" s="83">
        <f>'Potosi 2020'!O24</f>
        <v>57.1</v>
      </c>
      <c r="Q226" s="83">
        <f>'Potosi 2020'!P24</f>
        <v>5</v>
      </c>
      <c r="R226" s="83">
        <f>'Potosi 2020'!Q24</f>
        <v>51</v>
      </c>
      <c r="S226" s="83">
        <f>'Potosi 2020'!R24</f>
        <v>13.8</v>
      </c>
      <c r="T226" s="83">
        <f>'Potosi 2020'!S24</f>
        <v>88.3</v>
      </c>
      <c r="U226" s="83">
        <f>'Potosi 2020'!T24</f>
        <v>0.9</v>
      </c>
    </row>
    <row r="227" spans="2:21" ht="15" customHeight="1" x14ac:dyDescent="0.2">
      <c r="B227" s="37">
        <v>224</v>
      </c>
      <c r="C227" s="101" t="s">
        <v>304</v>
      </c>
      <c r="D227" s="50">
        <v>0.57739200000000002</v>
      </c>
      <c r="E227" s="34" t="s">
        <v>285</v>
      </c>
      <c r="F227" s="34" t="s">
        <v>288</v>
      </c>
      <c r="G227" s="18"/>
      <c r="H227" s="128" t="s">
        <v>284</v>
      </c>
      <c r="I227" s="80" t="s">
        <v>284</v>
      </c>
      <c r="J227" s="81">
        <f>'Potosi 2020'!I25</f>
        <v>0.69799500000000003</v>
      </c>
      <c r="K227" s="82">
        <f>'Potosi 2020'!J25</f>
        <v>29.5</v>
      </c>
      <c r="L227" s="82">
        <f>'Potosi 2020'!K25</f>
        <v>187.4</v>
      </c>
      <c r="M227" s="83">
        <f>'Potosi 2020'!L25</f>
        <v>69.099999999999994</v>
      </c>
      <c r="N227" s="83">
        <f>'Potosi 2020'!M25</f>
        <v>52.4</v>
      </c>
      <c r="O227" s="82">
        <f>'Potosi 2020'!N25</f>
        <v>843</v>
      </c>
      <c r="P227" s="83">
        <f>'Potosi 2020'!O25</f>
        <v>81.8</v>
      </c>
      <c r="Q227" s="83">
        <f>'Potosi 2020'!P25</f>
        <v>8.1999999999999993</v>
      </c>
      <c r="R227" s="83">
        <f>'Potosi 2020'!Q25</f>
        <v>88.9</v>
      </c>
      <c r="S227" s="83">
        <f>'Potosi 2020'!R25</f>
        <v>65.900000000000006</v>
      </c>
      <c r="T227" s="83">
        <f>'Potosi 2020'!S25</f>
        <v>86.2</v>
      </c>
      <c r="U227" s="83">
        <f>'Potosi 2020'!T25</f>
        <v>5.4</v>
      </c>
    </row>
    <row r="228" spans="2:21" ht="15" customHeight="1" x14ac:dyDescent="0.2">
      <c r="B228" s="37">
        <v>225</v>
      </c>
      <c r="C228" s="101" t="s">
        <v>212</v>
      </c>
      <c r="D228" s="50">
        <v>0.57637300000000002</v>
      </c>
      <c r="E228" s="34" t="s">
        <v>196</v>
      </c>
      <c r="F228" s="34" t="s">
        <v>204</v>
      </c>
      <c r="G228" s="18"/>
      <c r="H228" s="73" t="s">
        <v>284</v>
      </c>
      <c r="I228" s="80" t="s">
        <v>303</v>
      </c>
      <c r="J228" s="81">
        <f>'Potosi 2020'!I26</f>
        <v>0.64261199999999996</v>
      </c>
      <c r="K228" s="82">
        <f>'Potosi 2020'!J26</f>
        <v>37.5</v>
      </c>
      <c r="L228" s="82">
        <f>'Potosi 2020'!K26</f>
        <v>302.5</v>
      </c>
      <c r="M228" s="83">
        <f>'Potosi 2020'!L26</f>
        <v>65.099999999999994</v>
      </c>
      <c r="N228" s="83">
        <f>'Potosi 2020'!M26</f>
        <v>71.599999999999994</v>
      </c>
      <c r="O228" s="82">
        <f>'Potosi 2020'!N26</f>
        <v>818</v>
      </c>
      <c r="P228" s="83">
        <f>'Potosi 2020'!O26</f>
        <v>85.8</v>
      </c>
      <c r="Q228" s="83">
        <f>'Potosi 2020'!P26</f>
        <v>9</v>
      </c>
      <c r="R228" s="83">
        <f>'Potosi 2020'!Q26</f>
        <v>95.6</v>
      </c>
      <c r="S228" s="83">
        <f>'Potosi 2020'!R26</f>
        <v>22.6</v>
      </c>
      <c r="T228" s="83">
        <f>'Potosi 2020'!S26</f>
        <v>88.3</v>
      </c>
      <c r="U228" s="83">
        <f>'Potosi 2020'!T26</f>
        <v>1.4</v>
      </c>
    </row>
    <row r="229" spans="2:21" ht="15" customHeight="1" x14ac:dyDescent="0.2">
      <c r="B229" s="37">
        <v>226</v>
      </c>
      <c r="C229" s="101" t="s">
        <v>251</v>
      </c>
      <c r="D229" s="50">
        <v>0.57395200000000002</v>
      </c>
      <c r="E229" s="34" t="s">
        <v>241</v>
      </c>
      <c r="F229" s="34" t="s">
        <v>245</v>
      </c>
      <c r="G229" s="18"/>
      <c r="H229" s="128" t="s">
        <v>285</v>
      </c>
      <c r="I229" s="80" t="s">
        <v>304</v>
      </c>
      <c r="J229" s="81">
        <f>'Potosi 2020'!I27</f>
        <v>0.57739200000000002</v>
      </c>
      <c r="K229" s="82">
        <f>'Potosi 2020'!J27</f>
        <v>48.3</v>
      </c>
      <c r="L229" s="82">
        <f>'Potosi 2020'!K27</f>
        <v>243</v>
      </c>
      <c r="M229" s="83">
        <f>'Potosi 2020'!L27</f>
        <v>84</v>
      </c>
      <c r="N229" s="83">
        <f>'Potosi 2020'!M27</f>
        <v>74.900000000000006</v>
      </c>
      <c r="O229" s="82">
        <f>'Potosi 2020'!N27</f>
        <v>743</v>
      </c>
      <c r="P229" s="83">
        <f>'Potosi 2020'!O27</f>
        <v>66.099999999999994</v>
      </c>
      <c r="Q229" s="83">
        <f>'Potosi 2020'!P27</f>
        <v>8.9</v>
      </c>
      <c r="R229" s="83">
        <f>'Potosi 2020'!Q27</f>
        <v>77.2</v>
      </c>
      <c r="S229" s="83">
        <f>'Potosi 2020'!R27</f>
        <v>30.4</v>
      </c>
      <c r="T229" s="83">
        <f>'Potosi 2020'!S27</f>
        <v>76.3</v>
      </c>
      <c r="U229" s="83">
        <f>'Potosi 2020'!T27</f>
        <v>1.8</v>
      </c>
    </row>
    <row r="230" spans="2:21" ht="15" customHeight="1" x14ac:dyDescent="0.2">
      <c r="B230" s="37">
        <v>227</v>
      </c>
      <c r="C230" s="101" t="s">
        <v>249</v>
      </c>
      <c r="D230" s="50">
        <v>0.57388600000000001</v>
      </c>
      <c r="E230" s="34" t="s">
        <v>242</v>
      </c>
      <c r="F230" s="34" t="s">
        <v>245</v>
      </c>
      <c r="G230" s="18"/>
      <c r="H230" s="73" t="s">
        <v>285</v>
      </c>
      <c r="I230" s="80" t="s">
        <v>305</v>
      </c>
      <c r="J230" s="81">
        <f>'Potosi 2020'!I28</f>
        <v>0.57245800000000002</v>
      </c>
      <c r="K230" s="82">
        <f>'Potosi 2020'!J28</f>
        <v>30.1</v>
      </c>
      <c r="L230" s="82">
        <f>'Potosi 2020'!K28</f>
        <v>191.8</v>
      </c>
      <c r="M230" s="83">
        <f>'Potosi 2020'!L28</f>
        <v>28.6</v>
      </c>
      <c r="N230" s="83">
        <f>'Potosi 2020'!M28</f>
        <v>75</v>
      </c>
      <c r="O230" s="82">
        <f>'Potosi 2020'!N28</f>
        <v>751</v>
      </c>
      <c r="P230" s="83">
        <f>'Potosi 2020'!O28</f>
        <v>29.3</v>
      </c>
      <c r="Q230" s="83">
        <f>'Potosi 2020'!P28</f>
        <v>9.6999999999999993</v>
      </c>
      <c r="R230" s="83">
        <f>'Potosi 2020'!Q28</f>
        <v>68.5</v>
      </c>
      <c r="S230" s="83">
        <f>'Potosi 2020'!R28</f>
        <v>30.5</v>
      </c>
      <c r="T230" s="83">
        <f>'Potosi 2020'!S28</f>
        <v>72.8</v>
      </c>
      <c r="U230" s="83">
        <f>'Potosi 2020'!T28</f>
        <v>0.1</v>
      </c>
    </row>
    <row r="231" spans="2:21" ht="15" customHeight="1" x14ac:dyDescent="0.2">
      <c r="B231" s="37">
        <v>228</v>
      </c>
      <c r="C231" s="101" t="s">
        <v>149</v>
      </c>
      <c r="D231" s="50">
        <v>0.57344300000000004</v>
      </c>
      <c r="E231" s="34" t="s">
        <v>94</v>
      </c>
      <c r="F231" s="34" t="s">
        <v>57</v>
      </c>
      <c r="G231" s="18"/>
      <c r="H231" s="127" t="s">
        <v>284</v>
      </c>
      <c r="I231" s="80" t="s">
        <v>306</v>
      </c>
      <c r="J231" s="81">
        <f>'Potosi 2020'!I29</f>
        <v>0.41589799999999999</v>
      </c>
      <c r="K231" s="82">
        <f>'Potosi 2020'!J29</f>
        <v>59.2</v>
      </c>
      <c r="L231" s="82">
        <f>'Potosi 2020'!K29</f>
        <v>232.9</v>
      </c>
      <c r="M231" s="83">
        <f>'Potosi 2020'!L29</f>
        <v>35</v>
      </c>
      <c r="N231" s="83">
        <f>'Potosi 2020'!M29</f>
        <v>41.7</v>
      </c>
      <c r="O231" s="82">
        <f>'Potosi 2020'!N29</f>
        <v>748</v>
      </c>
      <c r="P231" s="83">
        <f>'Potosi 2020'!O29</f>
        <v>49.8</v>
      </c>
      <c r="Q231" s="83">
        <f>'Potosi 2020'!P29</f>
        <v>7.3</v>
      </c>
      <c r="R231" s="83">
        <f>'Potosi 2020'!Q29</f>
        <v>81.8</v>
      </c>
      <c r="S231" s="83">
        <f>'Potosi 2020'!R29</f>
        <v>21.7</v>
      </c>
      <c r="T231" s="83">
        <f>'Potosi 2020'!S29</f>
        <v>65.5</v>
      </c>
      <c r="U231" s="83">
        <f>'Potosi 2020'!T29</f>
        <v>0.5</v>
      </c>
    </row>
    <row r="232" spans="2:21" ht="15" customHeight="1" x14ac:dyDescent="0.2">
      <c r="B232" s="37">
        <v>229</v>
      </c>
      <c r="C232" s="101" t="s">
        <v>286</v>
      </c>
      <c r="D232" s="50">
        <v>0.57333100000000004</v>
      </c>
      <c r="E232" s="34" t="s">
        <v>286</v>
      </c>
      <c r="F232" s="34" t="s">
        <v>288</v>
      </c>
      <c r="G232" s="18"/>
      <c r="H232" s="127" t="s">
        <v>284</v>
      </c>
      <c r="I232" s="80" t="s">
        <v>307</v>
      </c>
      <c r="J232" s="81">
        <f>'Potosi 2020'!I30</f>
        <v>0.56453100000000001</v>
      </c>
      <c r="K232" s="82">
        <f>'Potosi 2020'!J30</f>
        <v>38</v>
      </c>
      <c r="L232" s="82">
        <f>'Potosi 2020'!K30</f>
        <v>89.5</v>
      </c>
      <c r="M232" s="83">
        <f>'Potosi 2020'!L30</f>
        <v>100</v>
      </c>
      <c r="N232" s="83">
        <f>'Potosi 2020'!M30</f>
        <v>100</v>
      </c>
      <c r="O232" s="82">
        <f>'Potosi 2020'!N30</f>
        <v>649</v>
      </c>
      <c r="P232" s="83">
        <f>'Potosi 2020'!O30</f>
        <v>27.1</v>
      </c>
      <c r="Q232" s="83">
        <f>'Potosi 2020'!P30</f>
        <v>7.1</v>
      </c>
      <c r="R232" s="83">
        <f>'Potosi 2020'!Q30</f>
        <v>38.9</v>
      </c>
      <c r="S232" s="83">
        <f>'Potosi 2020'!R30</f>
        <v>35.799999999999997</v>
      </c>
      <c r="T232" s="83">
        <f>'Potosi 2020'!S30</f>
        <v>50.9</v>
      </c>
      <c r="U232" s="83">
        <f>'Potosi 2020'!T30</f>
        <v>0.2</v>
      </c>
    </row>
    <row r="233" spans="2:21" ht="15" customHeight="1" x14ac:dyDescent="0.2">
      <c r="B233" s="37">
        <v>230</v>
      </c>
      <c r="C233" s="101" t="s">
        <v>226</v>
      </c>
      <c r="D233" s="50">
        <v>0.573268</v>
      </c>
      <c r="E233" s="34" t="s">
        <v>201</v>
      </c>
      <c r="F233" s="34" t="s">
        <v>204</v>
      </c>
      <c r="G233" s="18"/>
      <c r="H233" s="127" t="s">
        <v>284</v>
      </c>
      <c r="I233" s="80" t="s">
        <v>308</v>
      </c>
      <c r="J233" s="81">
        <f>'Potosi 2020'!I31</f>
        <v>0.47203099999999998</v>
      </c>
      <c r="K233" s="82">
        <f>'Potosi 2020'!J31</f>
        <v>45.5</v>
      </c>
      <c r="L233" s="82">
        <f>'Potosi 2020'!K31</f>
        <v>181.3</v>
      </c>
      <c r="M233" s="83">
        <f>'Potosi 2020'!L31</f>
        <v>29.8</v>
      </c>
      <c r="N233" s="83">
        <f>'Potosi 2020'!M31</f>
        <v>34</v>
      </c>
      <c r="O233" s="82">
        <f>'Potosi 2020'!N31</f>
        <v>737</v>
      </c>
      <c r="P233" s="83">
        <f>'Potosi 2020'!O31</f>
        <v>47.3</v>
      </c>
      <c r="Q233" s="83">
        <f>'Potosi 2020'!P31</f>
        <v>6.3</v>
      </c>
      <c r="R233" s="83">
        <f>'Potosi 2020'!Q31</f>
        <v>74.8</v>
      </c>
      <c r="S233" s="83">
        <f>'Potosi 2020'!R31</f>
        <v>34.799999999999997</v>
      </c>
      <c r="T233" s="83">
        <f>'Potosi 2020'!S31</f>
        <v>75.400000000000006</v>
      </c>
      <c r="U233" s="83">
        <f>'Potosi 2020'!T31</f>
        <v>0.3</v>
      </c>
    </row>
    <row r="234" spans="2:21" ht="15" customHeight="1" x14ac:dyDescent="0.2">
      <c r="B234" s="37">
        <v>231</v>
      </c>
      <c r="C234" s="101" t="s">
        <v>125</v>
      </c>
      <c r="D234" s="50">
        <v>0.57291099999999995</v>
      </c>
      <c r="E234" s="34" t="s">
        <v>96</v>
      </c>
      <c r="F234" s="34" t="s">
        <v>57</v>
      </c>
      <c r="G234" s="18"/>
      <c r="H234" s="127" t="s">
        <v>286</v>
      </c>
      <c r="I234" s="80" t="s">
        <v>286</v>
      </c>
      <c r="J234" s="81">
        <f>'Potosi 2020'!I32</f>
        <v>0.57333100000000004</v>
      </c>
      <c r="K234" s="82">
        <f>'Potosi 2020'!J32</f>
        <v>26.6</v>
      </c>
      <c r="L234" s="82">
        <f>'Potosi 2020'!K32</f>
        <v>184</v>
      </c>
      <c r="M234" s="83">
        <f>'Potosi 2020'!L32</f>
        <v>43</v>
      </c>
      <c r="N234" s="83">
        <f>'Potosi 2020'!M32</f>
        <v>41.6</v>
      </c>
      <c r="O234" s="82">
        <f>'Potosi 2020'!N32</f>
        <v>944</v>
      </c>
      <c r="P234" s="83">
        <f>'Potosi 2020'!O32</f>
        <v>62.9</v>
      </c>
      <c r="Q234" s="83">
        <f>'Potosi 2020'!P32</f>
        <v>5.7</v>
      </c>
      <c r="R234" s="83">
        <f>'Potosi 2020'!Q32</f>
        <v>76.400000000000006</v>
      </c>
      <c r="S234" s="83">
        <f>'Potosi 2020'!R32</f>
        <v>32.1</v>
      </c>
      <c r="T234" s="83">
        <f>'Potosi 2020'!S32</f>
        <v>64</v>
      </c>
      <c r="U234" s="83">
        <f>'Potosi 2020'!T32</f>
        <v>2.4</v>
      </c>
    </row>
    <row r="235" spans="2:21" ht="15" customHeight="1" x14ac:dyDescent="0.2">
      <c r="B235" s="37">
        <v>232</v>
      </c>
      <c r="C235" s="101" t="s">
        <v>169</v>
      </c>
      <c r="D235" s="50">
        <v>0.57286499999999996</v>
      </c>
      <c r="E235" s="34" t="s">
        <v>95</v>
      </c>
      <c r="F235" s="34" t="s">
        <v>57</v>
      </c>
      <c r="G235" s="18"/>
      <c r="H235" s="128" t="s">
        <v>286</v>
      </c>
      <c r="I235" s="80" t="s">
        <v>309</v>
      </c>
      <c r="J235" s="81">
        <f>'Potosi 2020'!I33</f>
        <v>0.62204199999999998</v>
      </c>
      <c r="K235" s="82">
        <f>'Potosi 2020'!J33</f>
        <v>29.2</v>
      </c>
      <c r="L235" s="82">
        <f>'Potosi 2020'!K33</f>
        <v>344.1</v>
      </c>
      <c r="M235" s="83">
        <f>'Potosi 2020'!L33</f>
        <v>67.599999999999994</v>
      </c>
      <c r="N235" s="83">
        <f>'Potosi 2020'!M33</f>
        <v>80.599999999999994</v>
      </c>
      <c r="O235" s="82">
        <f>'Potosi 2020'!N33</f>
        <v>942</v>
      </c>
      <c r="P235" s="83">
        <f>'Potosi 2020'!O33</f>
        <v>63.5</v>
      </c>
      <c r="Q235" s="83">
        <f>'Potosi 2020'!P33</f>
        <v>6.8</v>
      </c>
      <c r="R235" s="83">
        <f>'Potosi 2020'!Q33</f>
        <v>74.3</v>
      </c>
      <c r="S235" s="83">
        <f>'Potosi 2020'!R33</f>
        <v>28.5</v>
      </c>
      <c r="T235" s="83">
        <f>'Potosi 2020'!S33</f>
        <v>72.8</v>
      </c>
      <c r="U235" s="83">
        <f>'Potosi 2020'!T33</f>
        <v>1.3</v>
      </c>
    </row>
    <row r="236" spans="2:21" ht="15" customHeight="1" x14ac:dyDescent="0.2">
      <c r="B236" s="37">
        <v>233</v>
      </c>
      <c r="C236" s="101" t="s">
        <v>121</v>
      </c>
      <c r="D236" s="50">
        <v>0.57249799999999995</v>
      </c>
      <c r="E236" s="34" t="s">
        <v>93</v>
      </c>
      <c r="F236" s="34" t="s">
        <v>57</v>
      </c>
      <c r="G236" s="18"/>
      <c r="H236" s="73" t="s">
        <v>286</v>
      </c>
      <c r="I236" s="80" t="s">
        <v>75</v>
      </c>
      <c r="J236" s="81">
        <f>'Potosi 2020'!I34</f>
        <v>0.43562099999999998</v>
      </c>
      <c r="K236" s="82">
        <f>'Potosi 2020'!J34</f>
        <v>45.8</v>
      </c>
      <c r="L236" s="82">
        <f>'Potosi 2020'!K34</f>
        <v>211.5</v>
      </c>
      <c r="M236" s="83">
        <f>'Potosi 2020'!L34</f>
        <v>59.4</v>
      </c>
      <c r="N236" s="83">
        <f>'Potosi 2020'!M34</f>
        <v>57.6</v>
      </c>
      <c r="O236" s="82">
        <f>'Potosi 2020'!N34</f>
        <v>956</v>
      </c>
      <c r="P236" s="83">
        <f>'Potosi 2020'!O34</f>
        <v>72</v>
      </c>
      <c r="Q236" s="83">
        <f>'Potosi 2020'!P34</f>
        <v>4.3</v>
      </c>
      <c r="R236" s="83">
        <f>'Potosi 2020'!Q34</f>
        <v>54.3</v>
      </c>
      <c r="S236" s="83">
        <f>'Potosi 2020'!R34</f>
        <v>5.7</v>
      </c>
      <c r="T236" s="83">
        <f>'Potosi 2020'!S34</f>
        <v>28.2</v>
      </c>
      <c r="U236" s="83">
        <f>'Potosi 2020'!T34</f>
        <v>1.7</v>
      </c>
    </row>
    <row r="237" spans="2:21" ht="15" customHeight="1" x14ac:dyDescent="0.2">
      <c r="B237" s="37">
        <v>234</v>
      </c>
      <c r="C237" s="101" t="s">
        <v>305</v>
      </c>
      <c r="D237" s="50">
        <v>0.57245800000000002</v>
      </c>
      <c r="E237" s="34" t="s">
        <v>285</v>
      </c>
      <c r="F237" s="34" t="s">
        <v>288</v>
      </c>
      <c r="G237" s="18"/>
      <c r="H237" s="127" t="s">
        <v>285</v>
      </c>
      <c r="I237" s="80" t="s">
        <v>285</v>
      </c>
      <c r="J237" s="81">
        <f>'Potosi 2020'!I35</f>
        <v>0.56261899999999998</v>
      </c>
      <c r="K237" s="82">
        <f>'Potosi 2020'!J35</f>
        <v>40</v>
      </c>
      <c r="L237" s="82">
        <f>'Potosi 2020'!K35</f>
        <v>175.6</v>
      </c>
      <c r="M237" s="83">
        <f>'Potosi 2020'!L35</f>
        <v>57.5</v>
      </c>
      <c r="N237" s="83">
        <f>'Potosi 2020'!M35</f>
        <v>42.7</v>
      </c>
      <c r="O237" s="82">
        <f>'Potosi 2020'!N35</f>
        <v>691</v>
      </c>
      <c r="P237" s="83">
        <f>'Potosi 2020'!O35</f>
        <v>79.2</v>
      </c>
      <c r="Q237" s="83">
        <f>'Potosi 2020'!P35</f>
        <v>9.1</v>
      </c>
      <c r="R237" s="83">
        <f>'Potosi 2020'!Q35</f>
        <v>82.5</v>
      </c>
      <c r="S237" s="83">
        <f>'Potosi 2020'!R35</f>
        <v>16.8</v>
      </c>
      <c r="T237" s="83">
        <f>'Potosi 2020'!S35</f>
        <v>74.599999999999994</v>
      </c>
      <c r="U237" s="83">
        <f>'Potosi 2020'!T35</f>
        <v>4.4000000000000004</v>
      </c>
    </row>
    <row r="238" spans="2:21" ht="15" customHeight="1" x14ac:dyDescent="0.2">
      <c r="B238" s="37">
        <v>235</v>
      </c>
      <c r="C238" s="101" t="s">
        <v>189</v>
      </c>
      <c r="D238" s="50">
        <v>0.570411</v>
      </c>
      <c r="E238" s="34" t="s">
        <v>98</v>
      </c>
      <c r="F238" s="34" t="s">
        <v>57</v>
      </c>
      <c r="G238" s="18"/>
      <c r="H238" s="127" t="s">
        <v>278</v>
      </c>
      <c r="I238" s="80" t="s">
        <v>310</v>
      </c>
      <c r="J238" s="81">
        <f>'Potosi 2020'!I36</f>
        <v>0.497695</v>
      </c>
      <c r="K238" s="82">
        <f>'Potosi 2020'!J36</f>
        <v>41.8</v>
      </c>
      <c r="L238" s="82">
        <f>'Potosi 2020'!K36</f>
        <v>253.6</v>
      </c>
      <c r="M238" s="83">
        <f>'Potosi 2020'!L36</f>
        <v>66.099999999999994</v>
      </c>
      <c r="N238" s="83">
        <f>'Potosi 2020'!M36</f>
        <v>66.099999999999994</v>
      </c>
      <c r="O238" s="82">
        <f>'Potosi 2020'!N36</f>
        <v>828</v>
      </c>
      <c r="P238" s="83">
        <f>'Potosi 2020'!O36</f>
        <v>52</v>
      </c>
      <c r="Q238" s="83">
        <f>'Potosi 2020'!P36</f>
        <v>6.4</v>
      </c>
      <c r="R238" s="83">
        <f>'Potosi 2020'!Q36</f>
        <v>67.8</v>
      </c>
      <c r="S238" s="83">
        <f>'Potosi 2020'!R36</f>
        <v>8.6999999999999993</v>
      </c>
      <c r="T238" s="83">
        <f>'Potosi 2020'!S36</f>
        <v>55.1</v>
      </c>
      <c r="U238" s="83">
        <f>'Potosi 2020'!T36</f>
        <v>1.8</v>
      </c>
    </row>
    <row r="239" spans="2:21" ht="15" customHeight="1" x14ac:dyDescent="0.2">
      <c r="B239" s="37">
        <v>236</v>
      </c>
      <c r="C239" s="101" t="s">
        <v>8</v>
      </c>
      <c r="D239" s="50">
        <v>0.57039600000000001</v>
      </c>
      <c r="E239" s="34" t="s">
        <v>85</v>
      </c>
      <c r="F239" s="34" t="s">
        <v>446</v>
      </c>
      <c r="G239" s="18"/>
      <c r="H239" s="127" t="s">
        <v>278</v>
      </c>
      <c r="I239" s="80" t="s">
        <v>311</v>
      </c>
      <c r="J239" s="81">
        <f>'Potosi 2020'!I37</f>
        <v>0.69467500000000004</v>
      </c>
      <c r="K239" s="82">
        <f>'Potosi 2020'!J37</f>
        <v>30.2</v>
      </c>
      <c r="L239" s="82">
        <f>'Potosi 2020'!K37</f>
        <v>312.7</v>
      </c>
      <c r="M239" s="83">
        <f>'Potosi 2020'!L37</f>
        <v>59.2</v>
      </c>
      <c r="N239" s="83">
        <f>'Potosi 2020'!M37</f>
        <v>76.8</v>
      </c>
      <c r="O239" s="82">
        <f>'Potosi 2020'!N37</f>
        <v>871</v>
      </c>
      <c r="P239" s="83">
        <f>'Potosi 2020'!O37</f>
        <v>88.8</v>
      </c>
      <c r="Q239" s="83">
        <f>'Potosi 2020'!P37</f>
        <v>7.9</v>
      </c>
      <c r="R239" s="83">
        <f>'Potosi 2020'!Q37</f>
        <v>82.9</v>
      </c>
      <c r="S239" s="83">
        <f>'Potosi 2020'!R37</f>
        <v>62.9</v>
      </c>
      <c r="T239" s="83">
        <f>'Potosi 2020'!S37</f>
        <v>78.900000000000006</v>
      </c>
      <c r="U239" s="83">
        <f>'Potosi 2020'!T37</f>
        <v>1.3</v>
      </c>
    </row>
    <row r="240" spans="2:21" ht="15" customHeight="1" x14ac:dyDescent="0.2">
      <c r="B240" s="37">
        <v>237</v>
      </c>
      <c r="C240" s="101" t="s">
        <v>283</v>
      </c>
      <c r="D240" s="50">
        <v>0.56924300000000005</v>
      </c>
      <c r="E240" s="34" t="s">
        <v>283</v>
      </c>
      <c r="F240" s="34" t="s">
        <v>288</v>
      </c>
      <c r="G240" s="18"/>
      <c r="H240" s="128" t="s">
        <v>282</v>
      </c>
      <c r="I240" s="80" t="s">
        <v>312</v>
      </c>
      <c r="J240" s="81">
        <f>'Potosi 2020'!I38</f>
        <v>0.44334000000000001</v>
      </c>
      <c r="K240" s="82">
        <f>'Potosi 2020'!J38</f>
        <v>50.6</v>
      </c>
      <c r="L240" s="82">
        <f>'Potosi 2020'!K38</f>
        <v>224.8</v>
      </c>
      <c r="M240" s="83">
        <f>'Potosi 2020'!L38</f>
        <v>62.1</v>
      </c>
      <c r="N240" s="83">
        <f>'Potosi 2020'!M38</f>
        <v>32</v>
      </c>
      <c r="O240" s="82">
        <f>'Potosi 2020'!N38</f>
        <v>1013</v>
      </c>
      <c r="P240" s="83">
        <f>'Potosi 2020'!O38</f>
        <v>74.3</v>
      </c>
      <c r="Q240" s="83">
        <f>'Potosi 2020'!P38</f>
        <v>5</v>
      </c>
      <c r="R240" s="83">
        <f>'Potosi 2020'!Q38</f>
        <v>47.1</v>
      </c>
      <c r="S240" s="83">
        <f>'Potosi 2020'!R38</f>
        <v>18.600000000000001</v>
      </c>
      <c r="T240" s="83">
        <f>'Potosi 2020'!S38</f>
        <v>74</v>
      </c>
      <c r="U240" s="83">
        <f>'Potosi 2020'!T38</f>
        <v>0.4</v>
      </c>
    </row>
    <row r="241" spans="2:21" ht="15" customHeight="1" x14ac:dyDescent="0.2">
      <c r="B241" s="37">
        <v>238</v>
      </c>
      <c r="C241" s="101" t="s">
        <v>186</v>
      </c>
      <c r="D241" s="50">
        <v>0.56882900000000003</v>
      </c>
      <c r="E241" s="34" t="s">
        <v>93</v>
      </c>
      <c r="F241" s="34" t="s">
        <v>57</v>
      </c>
      <c r="G241" s="18"/>
      <c r="H241" s="127" t="s">
        <v>282</v>
      </c>
      <c r="I241" s="80" t="s">
        <v>313</v>
      </c>
      <c r="J241" s="81">
        <f>'Potosi 2020'!I39</f>
        <v>0.39793800000000001</v>
      </c>
      <c r="K241" s="82">
        <f>'Potosi 2020'!J39</f>
        <v>61.6</v>
      </c>
      <c r="L241" s="82">
        <f>'Potosi 2020'!K39</f>
        <v>150.30000000000001</v>
      </c>
      <c r="M241" s="83">
        <f>'Potosi 2020'!L39</f>
        <v>56.4</v>
      </c>
      <c r="N241" s="83">
        <f>'Potosi 2020'!M39</f>
        <v>33.6</v>
      </c>
      <c r="O241" s="82">
        <f>'Potosi 2020'!N39</f>
        <v>875</v>
      </c>
      <c r="P241" s="83">
        <f>'Potosi 2020'!O39</f>
        <v>62.5</v>
      </c>
      <c r="Q241" s="83">
        <f>'Potosi 2020'!P39</f>
        <v>5.6</v>
      </c>
      <c r="R241" s="83">
        <f>'Potosi 2020'!Q39</f>
        <v>64.5</v>
      </c>
      <c r="S241" s="83">
        <f>'Potosi 2020'!R39</f>
        <v>10.1</v>
      </c>
      <c r="T241" s="83">
        <f>'Potosi 2020'!S39</f>
        <v>72.599999999999994</v>
      </c>
      <c r="U241" s="83">
        <f>'Potosi 2020'!T39</f>
        <v>0.7</v>
      </c>
    </row>
    <row r="242" spans="2:21" ht="15" customHeight="1" x14ac:dyDescent="0.2">
      <c r="B242" s="37">
        <v>239</v>
      </c>
      <c r="C242" s="101" t="s">
        <v>171</v>
      </c>
      <c r="D242" s="50">
        <v>0.56672500000000003</v>
      </c>
      <c r="E242" s="34" t="s">
        <v>94</v>
      </c>
      <c r="F242" s="34" t="s">
        <v>57</v>
      </c>
      <c r="G242" s="18"/>
      <c r="H242" s="128" t="s">
        <v>285</v>
      </c>
      <c r="I242" s="80" t="s">
        <v>314</v>
      </c>
      <c r="J242" s="81">
        <f>'Potosi 2020'!I40</f>
        <v>0.4254</v>
      </c>
      <c r="K242" s="82">
        <f>'Potosi 2020'!J40</f>
        <v>54.9</v>
      </c>
      <c r="L242" s="82">
        <f>'Potosi 2020'!K40</f>
        <v>195.7</v>
      </c>
      <c r="M242" s="83">
        <f>'Potosi 2020'!L40</f>
        <v>40.9</v>
      </c>
      <c r="N242" s="83">
        <f>'Potosi 2020'!M40</f>
        <v>36.4</v>
      </c>
      <c r="O242" s="82">
        <f>'Potosi 2020'!N40</f>
        <v>715</v>
      </c>
      <c r="P242" s="83">
        <f>'Potosi 2020'!O40</f>
        <v>45.5</v>
      </c>
      <c r="Q242" s="83">
        <f>'Potosi 2020'!P40</f>
        <v>9.6999999999999993</v>
      </c>
      <c r="R242" s="83">
        <f>'Potosi 2020'!Q40</f>
        <v>58.1</v>
      </c>
      <c r="S242" s="83">
        <f>'Potosi 2020'!R40</f>
        <v>23.9</v>
      </c>
      <c r="T242" s="83">
        <f>'Potosi 2020'!S40</f>
        <v>67.2</v>
      </c>
      <c r="U242" s="83">
        <f>'Potosi 2020'!T40</f>
        <v>0.6</v>
      </c>
    </row>
    <row r="243" spans="2:21" ht="15" customHeight="1" x14ac:dyDescent="0.2">
      <c r="B243" s="37">
        <v>240</v>
      </c>
      <c r="C243" s="101" t="s">
        <v>174</v>
      </c>
      <c r="D243" s="50">
        <v>0.56651499999999999</v>
      </c>
      <c r="E243" s="34" t="s">
        <v>94</v>
      </c>
      <c r="F243" s="34" t="s">
        <v>57</v>
      </c>
      <c r="G243" s="18"/>
      <c r="H243" s="128" t="s">
        <v>285</v>
      </c>
      <c r="I243" s="80" t="s">
        <v>315</v>
      </c>
      <c r="J243" s="81">
        <f>'Potosi 2020'!I41</f>
        <v>0.54036499999999998</v>
      </c>
      <c r="K243" s="82">
        <f>'Potosi 2020'!J41</f>
        <v>54</v>
      </c>
      <c r="L243" s="82">
        <f>'Potosi 2020'!K41</f>
        <v>239.3</v>
      </c>
      <c r="M243" s="83">
        <f>'Potosi 2020'!L41</f>
        <v>100</v>
      </c>
      <c r="N243" s="83">
        <f>'Potosi 2020'!M41</f>
        <v>76.5</v>
      </c>
      <c r="O243" s="82">
        <f>'Potosi 2020'!N41</f>
        <v>1077</v>
      </c>
      <c r="P243" s="83">
        <f>'Potosi 2020'!O41</f>
        <v>54.2</v>
      </c>
      <c r="Q243" s="83">
        <f>'Potosi 2020'!P41</f>
        <v>9.1999999999999993</v>
      </c>
      <c r="R243" s="83">
        <f>'Potosi 2020'!Q41</f>
        <v>77.2</v>
      </c>
      <c r="S243" s="83">
        <f>'Potosi 2020'!R41</f>
        <v>8</v>
      </c>
      <c r="T243" s="83">
        <f>'Potosi 2020'!S41</f>
        <v>77.7</v>
      </c>
      <c r="U243" s="83">
        <f>'Potosi 2020'!T41</f>
        <v>0.2</v>
      </c>
    </row>
    <row r="244" spans="2:21" ht="15" customHeight="1" x14ac:dyDescent="0.2">
      <c r="B244" s="37">
        <v>241</v>
      </c>
      <c r="C244" s="101" t="s">
        <v>262</v>
      </c>
      <c r="D244" s="50">
        <v>0.56629300000000005</v>
      </c>
      <c r="E244" s="34" t="s">
        <v>244</v>
      </c>
      <c r="F244" s="34" t="s">
        <v>245</v>
      </c>
      <c r="G244" s="18"/>
      <c r="H244" s="155" t="s">
        <v>287</v>
      </c>
      <c r="I244" s="80" t="s">
        <v>287</v>
      </c>
      <c r="J244" s="81">
        <f>'Potosi 2020'!I42</f>
        <v>0.69379000000000002</v>
      </c>
      <c r="K244" s="82">
        <f>'Potosi 2020'!J42</f>
        <v>27.6</v>
      </c>
      <c r="L244" s="82">
        <f>'Potosi 2020'!K42</f>
        <v>160.4</v>
      </c>
      <c r="M244" s="83">
        <f>'Potosi 2020'!L42</f>
        <v>65.2</v>
      </c>
      <c r="N244" s="83">
        <f>'Potosi 2020'!M42</f>
        <v>51.1</v>
      </c>
      <c r="O244" s="82">
        <f>'Potosi 2020'!N42</f>
        <v>831</v>
      </c>
      <c r="P244" s="83">
        <f>'Potosi 2020'!O42</f>
        <v>73.2</v>
      </c>
      <c r="Q244" s="83">
        <f>'Potosi 2020'!P42</f>
        <v>7.7</v>
      </c>
      <c r="R244" s="83">
        <f>'Potosi 2020'!Q42</f>
        <v>89.4</v>
      </c>
      <c r="S244" s="83">
        <f>'Potosi 2020'!R42</f>
        <v>70.099999999999994</v>
      </c>
      <c r="T244" s="83">
        <f>'Potosi 2020'!S42</f>
        <v>82.3</v>
      </c>
      <c r="U244" s="83">
        <f>'Potosi 2020'!T42</f>
        <v>5.5</v>
      </c>
    </row>
    <row r="245" spans="2:21" ht="15" customHeight="1" x14ac:dyDescent="0.2">
      <c r="B245" s="37">
        <v>242</v>
      </c>
      <c r="C245" s="101" t="s">
        <v>128</v>
      </c>
      <c r="D245" s="50">
        <v>0.56520700000000001</v>
      </c>
      <c r="E245" s="34" t="s">
        <v>97</v>
      </c>
      <c r="F245" s="34" t="s">
        <v>57</v>
      </c>
      <c r="G245" s="18"/>
      <c r="H245" s="156" t="s">
        <v>285</v>
      </c>
      <c r="I245" s="80" t="s">
        <v>316</v>
      </c>
      <c r="J245" s="81">
        <f>'Potosi 2020'!I43</f>
        <v>0.50922299999999998</v>
      </c>
      <c r="K245" s="82">
        <f>'Potosi 2020'!J43</f>
        <v>58.4</v>
      </c>
      <c r="L245" s="84">
        <f>'Potosi 2020'!K43</f>
        <v>248.7</v>
      </c>
      <c r="M245" s="83">
        <f>'Potosi 2020'!L43</f>
        <v>50</v>
      </c>
      <c r="N245" s="83">
        <f>'Potosi 2020'!M43</f>
        <v>73.7</v>
      </c>
      <c r="O245" s="82">
        <f>'Potosi 2020'!N43</f>
        <v>898</v>
      </c>
      <c r="P245" s="83">
        <f>'Potosi 2020'!O43</f>
        <v>74</v>
      </c>
      <c r="Q245" s="85">
        <f>'Potosi 2020'!P43</f>
        <v>7.1</v>
      </c>
      <c r="R245" s="85">
        <f>'Potosi 2020'!Q43</f>
        <v>72.3</v>
      </c>
      <c r="S245" s="85">
        <f>'Potosi 2020'!R43</f>
        <v>32.299999999999997</v>
      </c>
      <c r="T245" s="85">
        <f>'Potosi 2020'!S43</f>
        <v>83.3</v>
      </c>
      <c r="U245" s="146">
        <f>'Potosi 2020'!T43</f>
        <v>0.2</v>
      </c>
    </row>
    <row r="246" spans="2:21" ht="18" customHeight="1" x14ac:dyDescent="0.2">
      <c r="B246" s="37">
        <v>243</v>
      </c>
      <c r="C246" s="101" t="s">
        <v>307</v>
      </c>
      <c r="D246" s="50">
        <v>0.56453100000000001</v>
      </c>
      <c r="E246" s="34" t="s">
        <v>284</v>
      </c>
      <c r="F246" s="34" t="s">
        <v>288</v>
      </c>
      <c r="G246" s="18"/>
      <c r="H246" s="226" t="s">
        <v>455</v>
      </c>
      <c r="I246" s="226"/>
      <c r="J246" s="151">
        <f>'Potosi 2020'!I44</f>
        <v>0.51473599999999997</v>
      </c>
      <c r="K246" s="152">
        <f>'Potosi 2020'!J44</f>
        <v>44</v>
      </c>
      <c r="L246" s="152">
        <f>'Potosi 2020'!K44</f>
        <v>219.5</v>
      </c>
      <c r="M246" s="153">
        <f>'Potosi 2020'!L44</f>
        <v>62.7</v>
      </c>
      <c r="N246" s="153">
        <f>'Potosi 2020'!M44</f>
        <v>47.6</v>
      </c>
      <c r="O246" s="152">
        <f>'Potosi 2020'!N44</f>
        <v>842</v>
      </c>
      <c r="P246" s="153">
        <f>'Potosi 2020'!O44</f>
        <v>75.3</v>
      </c>
      <c r="Q246" s="153">
        <f>'Potosi 2020'!P44</f>
        <v>7.1</v>
      </c>
      <c r="R246" s="153">
        <f>'Potosi 2020'!Q44</f>
        <v>74.3</v>
      </c>
      <c r="S246" s="153">
        <f>'Potosi 2020'!R44</f>
        <v>41.9</v>
      </c>
      <c r="T246" s="153">
        <f>'Potosi 2020'!S44</f>
        <v>77.2</v>
      </c>
      <c r="U246" s="154">
        <f>'Potosi 2020'!T44</f>
        <v>99.800000000000011</v>
      </c>
    </row>
    <row r="247" spans="2:21" ht="15" customHeight="1" x14ac:dyDescent="0.2">
      <c r="B247" s="37">
        <v>244</v>
      </c>
      <c r="C247" s="101" t="s">
        <v>15</v>
      </c>
      <c r="D247" s="50">
        <v>0.56382100000000002</v>
      </c>
      <c r="E247" s="34" t="s">
        <v>85</v>
      </c>
      <c r="F247" s="34" t="s">
        <v>446</v>
      </c>
      <c r="G247" s="18"/>
      <c r="H247" s="73" t="s">
        <v>431</v>
      </c>
      <c r="I247" s="80" t="s">
        <v>325</v>
      </c>
      <c r="J247" s="81">
        <f>'Tarija 2020'!I4</f>
        <v>0.794072</v>
      </c>
      <c r="K247" s="82">
        <f>'Tarija 2020'!J4</f>
        <v>11.8</v>
      </c>
      <c r="L247" s="82">
        <f>'Tarija 2020'!K4</f>
        <v>117.8</v>
      </c>
      <c r="M247" s="83">
        <f>'Tarija 2020'!L4</f>
        <v>68.7</v>
      </c>
      <c r="N247" s="83">
        <f>'Tarija 2020'!M4</f>
        <v>30.3</v>
      </c>
      <c r="O247" s="82">
        <f>'Tarija 2020'!N4</f>
        <v>872</v>
      </c>
      <c r="P247" s="83">
        <f>'Tarija 2020'!O4</f>
        <v>82.5</v>
      </c>
      <c r="Q247" s="83">
        <f>'Tarija 2020'!P4</f>
        <v>10.1</v>
      </c>
      <c r="R247" s="83">
        <f>'Tarija 2020'!Q4</f>
        <v>95.3</v>
      </c>
      <c r="S247" s="83">
        <f>'Tarija 2020'!R4</f>
        <v>77.400000000000006</v>
      </c>
      <c r="T247" s="83">
        <f>'Tarija 2020'!S4</f>
        <v>94.6</v>
      </c>
      <c r="U247" s="83">
        <f>'Tarija 2020'!T4</f>
        <v>46</v>
      </c>
    </row>
    <row r="248" spans="2:21" ht="15" customHeight="1" x14ac:dyDescent="0.2">
      <c r="B248" s="37">
        <v>245</v>
      </c>
      <c r="C248" s="101" t="s">
        <v>285</v>
      </c>
      <c r="D248" s="50">
        <v>0.56261899999999998</v>
      </c>
      <c r="E248" s="34" t="s">
        <v>285</v>
      </c>
      <c r="F248" s="34" t="s">
        <v>288</v>
      </c>
      <c r="G248" s="18"/>
      <c r="H248" s="127" t="s">
        <v>317</v>
      </c>
      <c r="I248" s="80" t="s">
        <v>317</v>
      </c>
      <c r="J248" s="81">
        <f>'Tarija 2020'!I5</f>
        <v>0.766876</v>
      </c>
      <c r="K248" s="82">
        <f>'Tarija 2020'!J5</f>
        <v>12.9</v>
      </c>
      <c r="L248" s="82">
        <f>'Tarija 2020'!K5</f>
        <v>289.7</v>
      </c>
      <c r="M248" s="83">
        <f>'Tarija 2020'!L5</f>
        <v>69.900000000000006</v>
      </c>
      <c r="N248" s="83">
        <f>'Tarija 2020'!M5</f>
        <v>90.3</v>
      </c>
      <c r="O248" s="82">
        <f>'Tarija 2020'!N5</f>
        <v>1139</v>
      </c>
      <c r="P248" s="83">
        <f>'Tarija 2020'!O5</f>
        <v>74</v>
      </c>
      <c r="Q248" s="83">
        <f>'Tarija 2020'!P5</f>
        <v>5.8</v>
      </c>
      <c r="R248" s="83">
        <f>'Tarija 2020'!Q5</f>
        <v>86.5</v>
      </c>
      <c r="S248" s="83">
        <f>'Tarija 2020'!R5</f>
        <v>52.1</v>
      </c>
      <c r="T248" s="83">
        <f>'Tarija 2020'!S5</f>
        <v>85.4</v>
      </c>
      <c r="U248" s="83">
        <f>'Tarija 2020'!T5</f>
        <v>3.2</v>
      </c>
    </row>
    <row r="249" spans="2:21" ht="15" customHeight="1" x14ac:dyDescent="0.2">
      <c r="B249" s="37">
        <v>246</v>
      </c>
      <c r="C249" s="101" t="s">
        <v>216</v>
      </c>
      <c r="D249" s="50">
        <v>0.56185799999999997</v>
      </c>
      <c r="E249" s="34" t="s">
        <v>197</v>
      </c>
      <c r="F249" s="34" t="s">
        <v>204</v>
      </c>
      <c r="G249" s="18"/>
      <c r="H249" s="128" t="s">
        <v>318</v>
      </c>
      <c r="I249" s="80" t="s">
        <v>318</v>
      </c>
      <c r="J249" s="81">
        <f>'Tarija 2020'!I6</f>
        <v>0.76375599999999999</v>
      </c>
      <c r="K249" s="82">
        <f>'Tarija 2020'!J6</f>
        <v>17.7</v>
      </c>
      <c r="L249" s="82">
        <f>'Tarija 2020'!K6</f>
        <v>311.2</v>
      </c>
      <c r="M249" s="83">
        <f>'Tarija 2020'!L6</f>
        <v>79</v>
      </c>
      <c r="N249" s="83">
        <f>'Tarija 2020'!M6</f>
        <v>39</v>
      </c>
      <c r="O249" s="82">
        <f>'Tarija 2020'!N6</f>
        <v>968</v>
      </c>
      <c r="P249" s="83">
        <f>'Tarija 2020'!O6</f>
        <v>87</v>
      </c>
      <c r="Q249" s="83">
        <f>'Tarija 2020'!P6</f>
        <v>8.3000000000000007</v>
      </c>
      <c r="R249" s="83">
        <f>'Tarija 2020'!Q6</f>
        <v>95.2</v>
      </c>
      <c r="S249" s="83">
        <f>'Tarija 2020'!R6</f>
        <v>76.3</v>
      </c>
      <c r="T249" s="83">
        <f>'Tarija 2020'!S6</f>
        <v>93.9</v>
      </c>
      <c r="U249" s="83">
        <f>'Tarija 2020'!T6</f>
        <v>6.9</v>
      </c>
    </row>
    <row r="250" spans="2:21" ht="15" customHeight="1" x14ac:dyDescent="0.2">
      <c r="B250" s="37">
        <v>247</v>
      </c>
      <c r="C250" s="101" t="s">
        <v>274</v>
      </c>
      <c r="D250" s="50">
        <v>0.56134300000000004</v>
      </c>
      <c r="E250" s="34" t="s">
        <v>243</v>
      </c>
      <c r="F250" s="34" t="s">
        <v>245</v>
      </c>
      <c r="G250" s="18"/>
      <c r="H250" s="128" t="s">
        <v>319</v>
      </c>
      <c r="I250" s="80" t="s">
        <v>319</v>
      </c>
      <c r="J250" s="81">
        <f>'Tarija 2020'!I7</f>
        <v>0.74035200000000001</v>
      </c>
      <c r="K250" s="82">
        <f>'Tarija 2020'!J7</f>
        <v>18.8</v>
      </c>
      <c r="L250" s="82">
        <f>'Tarija 2020'!K7</f>
        <v>275.3</v>
      </c>
      <c r="M250" s="83">
        <f>'Tarija 2020'!L7</f>
        <v>68.900000000000006</v>
      </c>
      <c r="N250" s="83">
        <f>'Tarija 2020'!M7</f>
        <v>28</v>
      </c>
      <c r="O250" s="82">
        <f>'Tarija 2020'!N7</f>
        <v>1013</v>
      </c>
      <c r="P250" s="83">
        <f>'Tarija 2020'!O7</f>
        <v>89.6</v>
      </c>
      <c r="Q250" s="83">
        <f>'Tarija 2020'!P7</f>
        <v>8.3000000000000007</v>
      </c>
      <c r="R250" s="83">
        <f>'Tarija 2020'!Q7</f>
        <v>94.2</v>
      </c>
      <c r="S250" s="83">
        <f>'Tarija 2020'!R7</f>
        <v>74.599999999999994</v>
      </c>
      <c r="T250" s="83">
        <f>'Tarija 2020'!S7</f>
        <v>92.3</v>
      </c>
      <c r="U250" s="83">
        <f>'Tarija 2020'!T7</f>
        <v>17.8</v>
      </c>
    </row>
    <row r="251" spans="2:21" ht="15" customHeight="1" x14ac:dyDescent="0.2">
      <c r="B251" s="37">
        <v>248</v>
      </c>
      <c r="C251" s="101" t="s">
        <v>235</v>
      </c>
      <c r="D251" s="50">
        <v>0.55994999999999995</v>
      </c>
      <c r="E251" s="34" t="s">
        <v>196</v>
      </c>
      <c r="F251" s="34" t="s">
        <v>204</v>
      </c>
      <c r="G251" s="18"/>
      <c r="H251" s="73" t="s">
        <v>320</v>
      </c>
      <c r="I251" s="80" t="s">
        <v>320</v>
      </c>
      <c r="J251" s="81">
        <f>'Tarija 2020'!I8</f>
        <v>0.83760000000000001</v>
      </c>
      <c r="K251" s="82">
        <f>'Tarija 2020'!J8</f>
        <v>16.100000000000001</v>
      </c>
      <c r="L251" s="82">
        <f>'Tarija 2020'!K8</f>
        <v>245.1</v>
      </c>
      <c r="M251" s="83">
        <f>'Tarija 2020'!L8</f>
        <v>70</v>
      </c>
      <c r="N251" s="83">
        <f>'Tarija 2020'!M8</f>
        <v>100</v>
      </c>
      <c r="O251" s="82">
        <f>'Tarija 2020'!N8</f>
        <v>1013</v>
      </c>
      <c r="P251" s="83">
        <f>'Tarija 2020'!O8</f>
        <v>89</v>
      </c>
      <c r="Q251" s="83">
        <f>'Tarija 2020'!P8</f>
        <v>8.1</v>
      </c>
      <c r="R251" s="83">
        <f>'Tarija 2020'!Q8</f>
        <v>88.1</v>
      </c>
      <c r="S251" s="83">
        <f>'Tarija 2020'!R8</f>
        <v>82.2</v>
      </c>
      <c r="T251" s="83">
        <f>'Tarija 2020'!S8</f>
        <v>91.5</v>
      </c>
      <c r="U251" s="83">
        <f>'Tarija 2020'!T8</f>
        <v>3</v>
      </c>
    </row>
    <row r="252" spans="2:21" ht="15" customHeight="1" x14ac:dyDescent="0.2">
      <c r="B252" s="37">
        <v>249</v>
      </c>
      <c r="C252" s="101" t="s">
        <v>440</v>
      </c>
      <c r="D252" s="50">
        <v>0.559056</v>
      </c>
      <c r="E252" s="34" t="s">
        <v>422</v>
      </c>
      <c r="F252" s="34" t="s">
        <v>449</v>
      </c>
      <c r="G252" s="18"/>
      <c r="H252" s="128" t="s">
        <v>326</v>
      </c>
      <c r="I252" s="80" t="s">
        <v>326</v>
      </c>
      <c r="J252" s="81">
        <f>'Tarija 2020'!I9</f>
        <v>0.73241699999999998</v>
      </c>
      <c r="K252" s="82">
        <f>'Tarija 2020'!J9</f>
        <v>17.399999999999999</v>
      </c>
      <c r="L252" s="82">
        <f>'Tarija 2020'!K9</f>
        <v>183.8</v>
      </c>
      <c r="M252" s="83">
        <f>'Tarija 2020'!L9</f>
        <v>64.599999999999994</v>
      </c>
      <c r="N252" s="83">
        <f>'Tarija 2020'!M9</f>
        <v>38.5</v>
      </c>
      <c r="O252" s="82">
        <f>'Tarija 2020'!N9</f>
        <v>875</v>
      </c>
      <c r="P252" s="83">
        <f>'Tarija 2020'!O9</f>
        <v>92.1</v>
      </c>
      <c r="Q252" s="83">
        <f>'Tarija 2020'!P9</f>
        <v>8.8000000000000007</v>
      </c>
      <c r="R252" s="83">
        <f>'Tarija 2020'!Q9</f>
        <v>89.2</v>
      </c>
      <c r="S252" s="83">
        <f>'Tarija 2020'!R9</f>
        <v>51.7</v>
      </c>
      <c r="T252" s="83">
        <f>'Tarija 2020'!S9</f>
        <v>90.2</v>
      </c>
      <c r="U252" s="83">
        <f>'Tarija 2020'!T9</f>
        <v>8.9</v>
      </c>
    </row>
    <row r="253" spans="2:21" ht="15" customHeight="1" x14ac:dyDescent="0.2">
      <c r="B253" s="37">
        <v>250</v>
      </c>
      <c r="C253" s="101" t="s">
        <v>265</v>
      </c>
      <c r="D253" s="50">
        <v>0.55880399999999997</v>
      </c>
      <c r="E253" s="34" t="s">
        <v>243</v>
      </c>
      <c r="F253" s="34" t="s">
        <v>245</v>
      </c>
      <c r="G253" s="18"/>
      <c r="H253" s="73" t="s">
        <v>321</v>
      </c>
      <c r="I253" s="80" t="s">
        <v>321</v>
      </c>
      <c r="J253" s="81">
        <f>'Tarija 2020'!I10</f>
        <v>0.791493</v>
      </c>
      <c r="K253" s="82">
        <f>'Tarija 2020'!J10</f>
        <v>16.3</v>
      </c>
      <c r="L253" s="82">
        <f>'Tarija 2020'!K10</f>
        <v>183.4</v>
      </c>
      <c r="M253" s="83">
        <f>'Tarija 2020'!L10</f>
        <v>84.5</v>
      </c>
      <c r="N253" s="83">
        <f>'Tarija 2020'!M10</f>
        <v>100</v>
      </c>
      <c r="O253" s="82">
        <f>'Tarija 2020'!N10</f>
        <v>1074</v>
      </c>
      <c r="P253" s="83">
        <f>'Tarija 2020'!O10</f>
        <v>84.9</v>
      </c>
      <c r="Q253" s="83">
        <f>'Tarija 2020'!P10</f>
        <v>6.1</v>
      </c>
      <c r="R253" s="83">
        <f>'Tarija 2020'!Q10</f>
        <v>79</v>
      </c>
      <c r="S253" s="83">
        <f>'Tarija 2020'!R10</f>
        <v>61.4</v>
      </c>
      <c r="T253" s="83">
        <f>'Tarija 2020'!S10</f>
        <v>78.7</v>
      </c>
      <c r="U253" s="83">
        <f>'Tarija 2020'!T10</f>
        <v>2.7</v>
      </c>
    </row>
    <row r="254" spans="2:21" ht="15" customHeight="1" x14ac:dyDescent="0.2">
      <c r="B254" s="37">
        <v>251</v>
      </c>
      <c r="C254" s="101" t="s">
        <v>170</v>
      </c>
      <c r="D254" s="50">
        <v>0.55818900000000005</v>
      </c>
      <c r="E254" s="34" t="s">
        <v>94</v>
      </c>
      <c r="F254" s="34" t="s">
        <v>57</v>
      </c>
      <c r="G254" s="18"/>
      <c r="H254" s="127" t="s">
        <v>322</v>
      </c>
      <c r="I254" s="80" t="s">
        <v>322</v>
      </c>
      <c r="J254" s="81">
        <f>'Tarija 2020'!I11</f>
        <v>0.67859199999999997</v>
      </c>
      <c r="K254" s="82">
        <f>'Tarija 2020'!J11</f>
        <v>21.3</v>
      </c>
      <c r="L254" s="82">
        <f>'Tarija 2020'!K11</f>
        <v>249.1</v>
      </c>
      <c r="M254" s="83">
        <f>'Tarija 2020'!L11</f>
        <v>47.3</v>
      </c>
      <c r="N254" s="83">
        <f>'Tarija 2020'!M11</f>
        <v>63.7</v>
      </c>
      <c r="O254" s="82">
        <f>'Tarija 2020'!N11</f>
        <v>1106</v>
      </c>
      <c r="P254" s="83">
        <f>'Tarija 2020'!O11</f>
        <v>61.3</v>
      </c>
      <c r="Q254" s="83">
        <f>'Tarija 2020'!P11</f>
        <v>4.7</v>
      </c>
      <c r="R254" s="83">
        <f>'Tarija 2020'!Q11</f>
        <v>82</v>
      </c>
      <c r="S254" s="83">
        <f>'Tarija 2020'!R11</f>
        <v>75</v>
      </c>
      <c r="T254" s="83">
        <f>'Tarija 2020'!S11</f>
        <v>74.900000000000006</v>
      </c>
      <c r="U254" s="83">
        <f>'Tarija 2020'!T11</f>
        <v>1</v>
      </c>
    </row>
    <row r="255" spans="2:21" ht="15" customHeight="1" x14ac:dyDescent="0.2">
      <c r="B255" s="37">
        <v>252</v>
      </c>
      <c r="C255" s="101" t="s">
        <v>24</v>
      </c>
      <c r="D255" s="50">
        <v>0.55706299999999997</v>
      </c>
      <c r="E255" s="34" t="s">
        <v>85</v>
      </c>
      <c r="F255" s="34" t="s">
        <v>446</v>
      </c>
      <c r="G255" s="18"/>
      <c r="H255" s="127" t="s">
        <v>323</v>
      </c>
      <c r="I255" s="80" t="s">
        <v>323</v>
      </c>
      <c r="J255" s="81">
        <f>'Tarija 2020'!I12</f>
        <v>0.81256799999999996</v>
      </c>
      <c r="K255" s="82">
        <f>'Tarija 2020'!J12</f>
        <v>15.1</v>
      </c>
      <c r="L255" s="82">
        <f>'Tarija 2020'!K12</f>
        <v>193.8</v>
      </c>
      <c r="M255" s="83">
        <f>'Tarija 2020'!L12</f>
        <v>100</v>
      </c>
      <c r="N255" s="83">
        <f>'Tarija 2020'!M12</f>
        <v>100</v>
      </c>
      <c r="O255" s="82">
        <f>'Tarija 2020'!N12</f>
        <v>1054</v>
      </c>
      <c r="P255" s="83">
        <f>'Tarija 2020'!O12</f>
        <v>78.599999999999994</v>
      </c>
      <c r="Q255" s="83">
        <f>'Tarija 2020'!P12</f>
        <v>6.6</v>
      </c>
      <c r="R255" s="83">
        <f>'Tarija 2020'!Q12</f>
        <v>80.7</v>
      </c>
      <c r="S255" s="83">
        <f>'Tarija 2020'!R12</f>
        <v>64.099999999999994</v>
      </c>
      <c r="T255" s="83">
        <f>'Tarija 2020'!S12</f>
        <v>82.9</v>
      </c>
      <c r="U255" s="83">
        <f>'Tarija 2020'!T12</f>
        <v>4.4000000000000004</v>
      </c>
    </row>
    <row r="256" spans="2:21" ht="15" customHeight="1" x14ac:dyDescent="0.2">
      <c r="B256" s="37">
        <v>253</v>
      </c>
      <c r="C256" s="101" t="s">
        <v>151</v>
      </c>
      <c r="D256" s="50">
        <v>0.55539899999999998</v>
      </c>
      <c r="E256" s="34" t="s">
        <v>100</v>
      </c>
      <c r="F256" s="34" t="s">
        <v>57</v>
      </c>
      <c r="G256" s="18"/>
      <c r="H256" s="155" t="s">
        <v>324</v>
      </c>
      <c r="I256" s="80" t="s">
        <v>324</v>
      </c>
      <c r="J256" s="81">
        <f>'Tarija 2020'!I13</f>
        <v>0.73267099999999996</v>
      </c>
      <c r="K256" s="82">
        <f>'Tarija 2020'!J13</f>
        <v>17.600000000000001</v>
      </c>
      <c r="L256" s="82">
        <f>'Tarija 2020'!K13</f>
        <v>141.9</v>
      </c>
      <c r="M256" s="83">
        <f>'Tarija 2020'!L13</f>
        <v>59</v>
      </c>
      <c r="N256" s="83">
        <f>'Tarija 2020'!M13</f>
        <v>66.3</v>
      </c>
      <c r="O256" s="82">
        <f>'Tarija 2020'!N13</f>
        <v>1079</v>
      </c>
      <c r="P256" s="83">
        <f>'Tarija 2020'!O13</f>
        <v>66.7</v>
      </c>
      <c r="Q256" s="83">
        <f>'Tarija 2020'!P13</f>
        <v>5.2</v>
      </c>
      <c r="R256" s="83">
        <f>'Tarija 2020'!Q13</f>
        <v>87.2</v>
      </c>
      <c r="S256" s="83">
        <f>'Tarija 2020'!R13</f>
        <v>80.3</v>
      </c>
      <c r="T256" s="83">
        <f>'Tarija 2020'!S13</f>
        <v>73.099999999999994</v>
      </c>
      <c r="U256" s="83">
        <f>'Tarija 2020'!T13</f>
        <v>2</v>
      </c>
    </row>
    <row r="257" spans="2:21" ht="15" customHeight="1" x14ac:dyDescent="0.2">
      <c r="B257" s="37">
        <v>254</v>
      </c>
      <c r="C257" s="101" t="s">
        <v>118</v>
      </c>
      <c r="D257" s="50">
        <v>0.55530599999999997</v>
      </c>
      <c r="E257" s="34" t="s">
        <v>93</v>
      </c>
      <c r="F257" s="34" t="s">
        <v>57</v>
      </c>
      <c r="G257" s="18"/>
      <c r="H257" s="156" t="s">
        <v>229</v>
      </c>
      <c r="I257" s="80" t="s">
        <v>229</v>
      </c>
      <c r="J257" s="81">
        <f>'Tarija 2020'!I14</f>
        <v>0.75445600000000002</v>
      </c>
      <c r="K257" s="82">
        <f>'Tarija 2020'!J14</f>
        <v>15.7</v>
      </c>
      <c r="L257" s="84">
        <f>'Tarija 2020'!K14</f>
        <v>235.8</v>
      </c>
      <c r="M257" s="83">
        <f>'Tarija 2020'!L14</f>
        <v>80.2</v>
      </c>
      <c r="N257" s="83">
        <f>'Tarija 2020'!M14</f>
        <v>77.8</v>
      </c>
      <c r="O257" s="82">
        <f>'Tarija 2020'!N14</f>
        <v>1034</v>
      </c>
      <c r="P257" s="83">
        <f>'Tarija 2020'!O14</f>
        <v>86.1</v>
      </c>
      <c r="Q257" s="85">
        <f>'Tarija 2020'!P14</f>
        <v>6.6</v>
      </c>
      <c r="R257" s="85">
        <f>'Tarija 2020'!Q14</f>
        <v>68.2</v>
      </c>
      <c r="S257" s="85">
        <f>'Tarija 2020'!R14</f>
        <v>57</v>
      </c>
      <c r="T257" s="85">
        <f>'Tarija 2020'!S14</f>
        <v>85.6</v>
      </c>
      <c r="U257" s="146">
        <f>'Tarija 2020'!T14</f>
        <v>4.0999999999999996</v>
      </c>
    </row>
    <row r="258" spans="2:21" ht="18" customHeight="1" x14ac:dyDescent="0.2">
      <c r="B258" s="37">
        <v>255</v>
      </c>
      <c r="C258" s="101" t="s">
        <v>275</v>
      </c>
      <c r="D258" s="50">
        <v>0.55359999999999998</v>
      </c>
      <c r="E258" s="34" t="s">
        <v>243</v>
      </c>
      <c r="F258" s="34" t="s">
        <v>245</v>
      </c>
      <c r="G258" s="18"/>
      <c r="H258" s="226" t="s">
        <v>454</v>
      </c>
      <c r="I258" s="226"/>
      <c r="J258" s="151">
        <f>'Tarija 2020'!I15</f>
        <v>0.76407800000000003</v>
      </c>
      <c r="K258" s="152">
        <f>'Tarija 2020'!J15</f>
        <v>17</v>
      </c>
      <c r="L258" s="152">
        <f>'Tarija 2020'!K15</f>
        <v>186.1</v>
      </c>
      <c r="M258" s="153">
        <f>'Tarija 2020'!L15</f>
        <v>69.5</v>
      </c>
      <c r="N258" s="153">
        <f>'Tarija 2020'!M15</f>
        <v>37</v>
      </c>
      <c r="O258" s="152">
        <f>'Tarija 2020'!N15</f>
        <v>943</v>
      </c>
      <c r="P258" s="153">
        <f>'Tarija 2020'!O15</f>
        <v>84.3</v>
      </c>
      <c r="Q258" s="153">
        <f>'Tarija 2020'!P15</f>
        <v>8.6999999999999993</v>
      </c>
      <c r="R258" s="153">
        <f>'Tarija 2020'!Q15</f>
        <v>91.3</v>
      </c>
      <c r="S258" s="153">
        <f>'Tarija 2020'!R15</f>
        <v>71.8</v>
      </c>
      <c r="T258" s="153">
        <f>'Tarija 2020'!S15</f>
        <v>91.1</v>
      </c>
      <c r="U258" s="154">
        <f>'Tarija 2020'!T15</f>
        <v>100.00000000000001</v>
      </c>
    </row>
    <row r="259" spans="2:21" ht="15" customHeight="1" x14ac:dyDescent="0.2">
      <c r="B259" s="37">
        <v>256</v>
      </c>
      <c r="C259" s="101" t="s">
        <v>36</v>
      </c>
      <c r="D259" s="50">
        <v>0.55043699999999995</v>
      </c>
      <c r="E259" s="34" t="s">
        <v>88</v>
      </c>
      <c r="F259" s="34" t="s">
        <v>446</v>
      </c>
      <c r="G259" s="18"/>
      <c r="H259" s="73" t="s">
        <v>327</v>
      </c>
      <c r="I259" s="80" t="s">
        <v>343</v>
      </c>
      <c r="J259" s="81">
        <f>'Sta.Cruz 2020'!I4</f>
        <v>0.755602</v>
      </c>
      <c r="K259" s="82">
        <f>'Sta.Cruz 2020'!J4</f>
        <v>14.9</v>
      </c>
      <c r="L259" s="82">
        <f>'Sta.Cruz 2020'!K4</f>
        <v>149.19999999999999</v>
      </c>
      <c r="M259" s="83">
        <f>'Sta.Cruz 2020'!L4</f>
        <v>67.400000000000006</v>
      </c>
      <c r="N259" s="83">
        <f>'Sta.Cruz 2020'!M4</f>
        <v>27.6</v>
      </c>
      <c r="O259" s="82">
        <f>'Sta.Cruz 2020'!N4</f>
        <v>679</v>
      </c>
      <c r="P259" s="83">
        <f>'Sta.Cruz 2020'!O4</f>
        <v>85.4</v>
      </c>
      <c r="Q259" s="83">
        <f>'Sta.Cruz 2020'!P4</f>
        <v>10.7</v>
      </c>
      <c r="R259" s="83">
        <f>'Sta.Cruz 2020'!Q4</f>
        <v>99</v>
      </c>
      <c r="S259" s="83">
        <f>'Sta.Cruz 2020'!R4</f>
        <v>51.6</v>
      </c>
      <c r="T259" s="83">
        <f>'Sta.Cruz 2020'!S4</f>
        <v>99.2</v>
      </c>
      <c r="U259" s="83">
        <f>'Sta.Cruz 2020'!T4</f>
        <v>51.1</v>
      </c>
    </row>
    <row r="260" spans="2:21" ht="15" customHeight="1" x14ac:dyDescent="0.2">
      <c r="B260" s="37">
        <v>257</v>
      </c>
      <c r="C260" s="101" t="s">
        <v>408</v>
      </c>
      <c r="D260" s="50">
        <v>0.55030100000000004</v>
      </c>
      <c r="E260" s="34" t="s">
        <v>399</v>
      </c>
      <c r="F260" s="34" t="s">
        <v>448</v>
      </c>
      <c r="G260" s="18"/>
      <c r="H260" s="127" t="s">
        <v>328</v>
      </c>
      <c r="I260" s="80" t="s">
        <v>344</v>
      </c>
      <c r="J260" s="81">
        <f>'Sta.Cruz 2020'!I5</f>
        <v>0.78610100000000005</v>
      </c>
      <c r="K260" s="82">
        <f>'Sta.Cruz 2020'!J5</f>
        <v>20.9</v>
      </c>
      <c r="L260" s="82">
        <f>'Sta.Cruz 2020'!K5</f>
        <v>272.60000000000002</v>
      </c>
      <c r="M260" s="83">
        <f>'Sta.Cruz 2020'!L5</f>
        <v>76.8</v>
      </c>
      <c r="N260" s="83">
        <f>'Sta.Cruz 2020'!M5</f>
        <v>92.4</v>
      </c>
      <c r="O260" s="82">
        <f>'Sta.Cruz 2020'!N5</f>
        <v>667</v>
      </c>
      <c r="P260" s="83">
        <f>'Sta.Cruz 2020'!O5</f>
        <v>100</v>
      </c>
      <c r="Q260" s="83">
        <f>'Sta.Cruz 2020'!P5</f>
        <v>8</v>
      </c>
      <c r="R260" s="83">
        <f>'Sta.Cruz 2020'!Q5</f>
        <v>94.6</v>
      </c>
      <c r="S260" s="83">
        <f>'Sta.Cruz 2020'!R5</f>
        <v>46.8</v>
      </c>
      <c r="T260" s="83">
        <f>'Sta.Cruz 2020'!S5</f>
        <v>96.8</v>
      </c>
      <c r="U260" s="83">
        <f>'Sta.Cruz 2020'!T5</f>
        <v>1.6</v>
      </c>
    </row>
    <row r="261" spans="2:21" ht="15" customHeight="1" x14ac:dyDescent="0.2">
      <c r="B261" s="37">
        <v>258</v>
      </c>
      <c r="C261" s="101" t="s">
        <v>205</v>
      </c>
      <c r="D261" s="50">
        <v>0.54935100000000003</v>
      </c>
      <c r="E261" s="34" t="s">
        <v>192</v>
      </c>
      <c r="F261" s="34" t="s">
        <v>204</v>
      </c>
      <c r="G261" s="18"/>
      <c r="H261" s="128" t="s">
        <v>328</v>
      </c>
      <c r="I261" s="80" t="s">
        <v>345</v>
      </c>
      <c r="J261" s="81">
        <f>'Sta.Cruz 2020'!I6</f>
        <v>0.76711799999999997</v>
      </c>
      <c r="K261" s="82">
        <f>'Sta.Cruz 2020'!J6</f>
        <v>17.399999999999999</v>
      </c>
      <c r="L261" s="82">
        <f>'Sta.Cruz 2020'!K6</f>
        <v>192.8</v>
      </c>
      <c r="M261" s="83">
        <f>'Sta.Cruz 2020'!L6</f>
        <v>63</v>
      </c>
      <c r="N261" s="83">
        <f>'Sta.Cruz 2020'!M6</f>
        <v>100</v>
      </c>
      <c r="O261" s="82">
        <f>'Sta.Cruz 2020'!N6</f>
        <v>722</v>
      </c>
      <c r="P261" s="83">
        <f>'Sta.Cruz 2020'!O6</f>
        <v>59</v>
      </c>
      <c r="Q261" s="83">
        <f>'Sta.Cruz 2020'!P6</f>
        <v>8.6999999999999993</v>
      </c>
      <c r="R261" s="83">
        <f>'Sta.Cruz 2020'!Q6</f>
        <v>86</v>
      </c>
      <c r="S261" s="83">
        <f>'Sta.Cruz 2020'!R6</f>
        <v>61.1</v>
      </c>
      <c r="T261" s="83">
        <f>'Sta.Cruz 2020'!S6</f>
        <v>84.5</v>
      </c>
      <c r="U261" s="83">
        <f>'Sta.Cruz 2020'!T6</f>
        <v>0.5</v>
      </c>
    </row>
    <row r="262" spans="2:21" ht="15" customHeight="1" x14ac:dyDescent="0.2">
      <c r="B262" s="37">
        <v>259</v>
      </c>
      <c r="C262" s="101" t="s">
        <v>11</v>
      </c>
      <c r="D262" s="50">
        <v>0.54921799999999998</v>
      </c>
      <c r="E262" s="34" t="s">
        <v>84</v>
      </c>
      <c r="F262" s="34" t="s">
        <v>446</v>
      </c>
      <c r="G262" s="18"/>
      <c r="H262" s="128" t="s">
        <v>328</v>
      </c>
      <c r="I262" s="80" t="s">
        <v>346</v>
      </c>
      <c r="J262" s="81">
        <f>'Sta.Cruz 2020'!I7</f>
        <v>0.73912</v>
      </c>
      <c r="K262" s="82">
        <f>'Sta.Cruz 2020'!J7</f>
        <v>18.100000000000001</v>
      </c>
      <c r="L262" s="82">
        <f>'Sta.Cruz 2020'!K7</f>
        <v>230.1</v>
      </c>
      <c r="M262" s="83">
        <f>'Sta.Cruz 2020'!L7</f>
        <v>90.2</v>
      </c>
      <c r="N262" s="83">
        <f>'Sta.Cruz 2020'!M7</f>
        <v>100</v>
      </c>
      <c r="O262" s="82">
        <f>'Sta.Cruz 2020'!N7</f>
        <v>404</v>
      </c>
      <c r="P262" s="83">
        <f>'Sta.Cruz 2020'!O7</f>
        <v>58.7</v>
      </c>
      <c r="Q262" s="83">
        <f>'Sta.Cruz 2020'!P7</f>
        <v>8.6999999999999993</v>
      </c>
      <c r="R262" s="83">
        <f>'Sta.Cruz 2020'!Q7</f>
        <v>96.5</v>
      </c>
      <c r="S262" s="83">
        <f>'Sta.Cruz 2020'!R7</f>
        <v>10.7</v>
      </c>
      <c r="T262" s="83">
        <f>'Sta.Cruz 2020'!S7</f>
        <v>96.4</v>
      </c>
      <c r="U262" s="83">
        <f>'Sta.Cruz 2020'!T7</f>
        <v>5.3</v>
      </c>
    </row>
    <row r="263" spans="2:21" ht="15" customHeight="1" x14ac:dyDescent="0.2">
      <c r="B263" s="37">
        <v>260</v>
      </c>
      <c r="C263" s="101" t="s">
        <v>272</v>
      </c>
      <c r="D263" s="50">
        <v>0.54891299999999998</v>
      </c>
      <c r="E263" s="34" t="s">
        <v>242</v>
      </c>
      <c r="F263" s="34" t="s">
        <v>245</v>
      </c>
      <c r="G263" s="18"/>
      <c r="H263" s="73" t="s">
        <v>328</v>
      </c>
      <c r="I263" s="80" t="s">
        <v>347</v>
      </c>
      <c r="J263" s="81">
        <f>'Sta.Cruz 2020'!I8</f>
        <v>0.71808899999999998</v>
      </c>
      <c r="K263" s="82">
        <f>'Sta.Cruz 2020'!J8</f>
        <v>18.600000000000001</v>
      </c>
      <c r="L263" s="82">
        <f>'Sta.Cruz 2020'!K8</f>
        <v>348.8</v>
      </c>
      <c r="M263" s="83">
        <f>'Sta.Cruz 2020'!L8</f>
        <v>85.4</v>
      </c>
      <c r="N263" s="83">
        <f>'Sta.Cruz 2020'!M8</f>
        <v>59.6</v>
      </c>
      <c r="O263" s="82">
        <f>'Sta.Cruz 2020'!N8</f>
        <v>631</v>
      </c>
      <c r="P263" s="83">
        <f>'Sta.Cruz 2020'!O8</f>
        <v>84.7</v>
      </c>
      <c r="Q263" s="83">
        <f>'Sta.Cruz 2020'!P8</f>
        <v>7.3</v>
      </c>
      <c r="R263" s="83">
        <f>'Sta.Cruz 2020'!Q8</f>
        <v>89.2</v>
      </c>
      <c r="S263" s="83">
        <f>'Sta.Cruz 2020'!R8</f>
        <v>41.7</v>
      </c>
      <c r="T263" s="83">
        <f>'Sta.Cruz 2020'!S8</f>
        <v>87.5</v>
      </c>
      <c r="U263" s="83">
        <f>'Sta.Cruz 2020'!T8</f>
        <v>1.9</v>
      </c>
    </row>
    <row r="264" spans="2:21" ht="15" customHeight="1" x14ac:dyDescent="0.2">
      <c r="B264" s="37">
        <v>261</v>
      </c>
      <c r="C264" s="101" t="s">
        <v>70</v>
      </c>
      <c r="D264" s="50">
        <v>0.54494200000000004</v>
      </c>
      <c r="E264" s="34" t="s">
        <v>194</v>
      </c>
      <c r="F264" s="34" t="s">
        <v>204</v>
      </c>
      <c r="G264" s="18"/>
      <c r="H264" s="128" t="s">
        <v>329</v>
      </c>
      <c r="I264" s="80" t="s">
        <v>329</v>
      </c>
      <c r="J264" s="81">
        <f>'Sta.Cruz 2020'!I9</f>
        <v>0.72304900000000005</v>
      </c>
      <c r="K264" s="82">
        <f>'Sta.Cruz 2020'!J9</f>
        <v>22.5</v>
      </c>
      <c r="L264" s="82">
        <f>'Sta.Cruz 2020'!K9</f>
        <v>148</v>
      </c>
      <c r="M264" s="83">
        <f>'Sta.Cruz 2020'!L9</f>
        <v>72</v>
      </c>
      <c r="N264" s="83">
        <f>'Sta.Cruz 2020'!M9</f>
        <v>83.1</v>
      </c>
      <c r="O264" s="82">
        <f>'Sta.Cruz 2020'!N9</f>
        <v>362</v>
      </c>
      <c r="P264" s="83">
        <f>'Sta.Cruz 2020'!O9</f>
        <v>66.8</v>
      </c>
      <c r="Q264" s="83">
        <f>'Sta.Cruz 2020'!P9</f>
        <v>8.4</v>
      </c>
      <c r="R264" s="83">
        <f>'Sta.Cruz 2020'!Q9</f>
        <v>94.8</v>
      </c>
      <c r="S264" s="83">
        <f>'Sta.Cruz 2020'!R9</f>
        <v>32.6</v>
      </c>
      <c r="T264" s="83">
        <f>'Sta.Cruz 2020'!S9</f>
        <v>97.1</v>
      </c>
      <c r="U264" s="83">
        <f>'Sta.Cruz 2020'!T9</f>
        <v>6.4</v>
      </c>
    </row>
    <row r="265" spans="2:21" ht="15" customHeight="1" x14ac:dyDescent="0.2">
      <c r="B265" s="37">
        <v>262</v>
      </c>
      <c r="C265" s="101" t="s">
        <v>315</v>
      </c>
      <c r="D265" s="50">
        <v>0.54036499999999998</v>
      </c>
      <c r="E265" s="34" t="s">
        <v>285</v>
      </c>
      <c r="F265" s="34" t="s">
        <v>288</v>
      </c>
      <c r="G265" s="18"/>
      <c r="H265" s="73" t="s">
        <v>329</v>
      </c>
      <c r="I265" s="80" t="s">
        <v>348</v>
      </c>
      <c r="J265" s="81">
        <f>'Sta.Cruz 2020'!I10</f>
        <v>0.70819500000000002</v>
      </c>
      <c r="K265" s="82">
        <f>'Sta.Cruz 2020'!J10</f>
        <v>18.7</v>
      </c>
      <c r="L265" s="82">
        <f>'Sta.Cruz 2020'!K10</f>
        <v>122.2</v>
      </c>
      <c r="M265" s="83">
        <f>'Sta.Cruz 2020'!L10</f>
        <v>50</v>
      </c>
      <c r="N265" s="83">
        <f>'Sta.Cruz 2020'!M10</f>
        <v>46.7</v>
      </c>
      <c r="O265" s="82">
        <f>'Sta.Cruz 2020'!N10</f>
        <v>708</v>
      </c>
      <c r="P265" s="83">
        <f>'Sta.Cruz 2020'!O10</f>
        <v>81.900000000000006</v>
      </c>
      <c r="Q265" s="83">
        <f>'Sta.Cruz 2020'!P10</f>
        <v>7.8</v>
      </c>
      <c r="R265" s="83">
        <f>'Sta.Cruz 2020'!Q10</f>
        <v>93.2</v>
      </c>
      <c r="S265" s="83">
        <f>'Sta.Cruz 2020'!R10</f>
        <v>42.8</v>
      </c>
      <c r="T265" s="83">
        <f>'Sta.Cruz 2020'!S10</f>
        <v>94.5</v>
      </c>
      <c r="U265" s="83">
        <f>'Sta.Cruz 2020'!T10</f>
        <v>0.4</v>
      </c>
    </row>
    <row r="266" spans="2:21" ht="15" customHeight="1" x14ac:dyDescent="0.2">
      <c r="B266" s="37">
        <v>263</v>
      </c>
      <c r="C266" s="101" t="s">
        <v>263</v>
      </c>
      <c r="D266" s="50">
        <v>0.53955299999999995</v>
      </c>
      <c r="E266" s="34" t="s">
        <v>242</v>
      </c>
      <c r="F266" s="34" t="s">
        <v>245</v>
      </c>
      <c r="G266" s="18"/>
      <c r="H266" s="127" t="s">
        <v>330</v>
      </c>
      <c r="I266" s="80" t="s">
        <v>349</v>
      </c>
      <c r="J266" s="81">
        <f>'Sta.Cruz 2020'!I11</f>
        <v>0.686971</v>
      </c>
      <c r="K266" s="82">
        <f>'Sta.Cruz 2020'!J11</f>
        <v>21</v>
      </c>
      <c r="L266" s="82">
        <f>'Sta.Cruz 2020'!K11</f>
        <v>265.3</v>
      </c>
      <c r="M266" s="83">
        <f>'Sta.Cruz 2020'!L11</f>
        <v>77.3</v>
      </c>
      <c r="N266" s="83">
        <f>'Sta.Cruz 2020'!M11</f>
        <v>30.1</v>
      </c>
      <c r="O266" s="82">
        <f>'Sta.Cruz 2020'!N11</f>
        <v>666</v>
      </c>
      <c r="P266" s="83">
        <f>'Sta.Cruz 2020'!O11</f>
        <v>91</v>
      </c>
      <c r="Q266" s="83">
        <f>'Sta.Cruz 2020'!P11</f>
        <v>7.6</v>
      </c>
      <c r="R266" s="83">
        <f>'Sta.Cruz 2020'!Q11</f>
        <v>73.599999999999994</v>
      </c>
      <c r="S266" s="83">
        <f>'Sta.Cruz 2020'!R11</f>
        <v>61.4</v>
      </c>
      <c r="T266" s="83">
        <f>'Sta.Cruz 2020'!S11</f>
        <v>85</v>
      </c>
      <c r="U266" s="83">
        <f>'Sta.Cruz 2020'!T11</f>
        <v>1.9</v>
      </c>
    </row>
    <row r="267" spans="2:21" ht="15" customHeight="1" x14ac:dyDescent="0.2">
      <c r="B267" s="37">
        <v>264</v>
      </c>
      <c r="C267" s="101" t="s">
        <v>280</v>
      </c>
      <c r="D267" s="50">
        <v>0.53779299999999997</v>
      </c>
      <c r="E267" s="34" t="s">
        <v>280</v>
      </c>
      <c r="F267" s="34" t="s">
        <v>288</v>
      </c>
      <c r="G267" s="18"/>
      <c r="H267" s="127" t="s">
        <v>330</v>
      </c>
      <c r="I267" s="80" t="s">
        <v>350</v>
      </c>
      <c r="J267" s="81">
        <f>'Sta.Cruz 2020'!I12</f>
        <v>0.70122700000000004</v>
      </c>
      <c r="K267" s="82">
        <f>'Sta.Cruz 2020'!J12</f>
        <v>15.9</v>
      </c>
      <c r="L267" s="82">
        <f>'Sta.Cruz 2020'!K12</f>
        <v>212.2</v>
      </c>
      <c r="M267" s="83">
        <f>'Sta.Cruz 2020'!L12</f>
        <v>79.900000000000006</v>
      </c>
      <c r="N267" s="83">
        <f>'Sta.Cruz 2020'!M12</f>
        <v>68.2</v>
      </c>
      <c r="O267" s="82">
        <f>'Sta.Cruz 2020'!N12</f>
        <v>719</v>
      </c>
      <c r="P267" s="83">
        <f>'Sta.Cruz 2020'!O12</f>
        <v>90</v>
      </c>
      <c r="Q267" s="83">
        <f>'Sta.Cruz 2020'!P12</f>
        <v>7.1</v>
      </c>
      <c r="R267" s="83">
        <f>'Sta.Cruz 2020'!Q12</f>
        <v>51</v>
      </c>
      <c r="S267" s="83">
        <f>'Sta.Cruz 2020'!R12</f>
        <v>47.7</v>
      </c>
      <c r="T267" s="83">
        <f>'Sta.Cruz 2020'!S12</f>
        <v>69</v>
      </c>
      <c r="U267" s="83">
        <f>'Sta.Cruz 2020'!T12</f>
        <v>0.4</v>
      </c>
    </row>
    <row r="268" spans="2:21" ht="15" customHeight="1" x14ac:dyDescent="0.2">
      <c r="B268" s="37">
        <v>265</v>
      </c>
      <c r="C268" s="101" t="s">
        <v>439</v>
      </c>
      <c r="D268" s="50">
        <v>0.53760200000000002</v>
      </c>
      <c r="E268" s="34" t="s">
        <v>423</v>
      </c>
      <c r="F268" s="34" t="s">
        <v>449</v>
      </c>
      <c r="G268" s="18"/>
      <c r="H268" s="127" t="s">
        <v>330</v>
      </c>
      <c r="I268" s="80" t="s">
        <v>351</v>
      </c>
      <c r="J268" s="81">
        <f>'Sta.Cruz 2020'!I13</f>
        <v>0.67822899999999997</v>
      </c>
      <c r="K268" s="82">
        <f>'Sta.Cruz 2020'!J13</f>
        <v>18.8</v>
      </c>
      <c r="L268" s="82">
        <f>'Sta.Cruz 2020'!K13</f>
        <v>203.4</v>
      </c>
      <c r="M268" s="83">
        <f>'Sta.Cruz 2020'!L13</f>
        <v>75.3</v>
      </c>
      <c r="N268" s="83">
        <f>'Sta.Cruz 2020'!M13</f>
        <v>68.900000000000006</v>
      </c>
      <c r="O268" s="82">
        <f>'Sta.Cruz 2020'!N13</f>
        <v>658</v>
      </c>
      <c r="P268" s="83">
        <f>'Sta.Cruz 2020'!O13</f>
        <v>73.7</v>
      </c>
      <c r="Q268" s="83">
        <f>'Sta.Cruz 2020'!P13</f>
        <v>7.7</v>
      </c>
      <c r="R268" s="83">
        <f>'Sta.Cruz 2020'!Q13</f>
        <v>66.3</v>
      </c>
      <c r="S268" s="83">
        <f>'Sta.Cruz 2020'!R13</f>
        <v>35.200000000000003</v>
      </c>
      <c r="T268" s="83">
        <f>'Sta.Cruz 2020'!S13</f>
        <v>71.7</v>
      </c>
      <c r="U268" s="83">
        <f>'Sta.Cruz 2020'!T13</f>
        <v>0.2</v>
      </c>
    </row>
    <row r="269" spans="2:21" ht="15" customHeight="1" x14ac:dyDescent="0.2">
      <c r="B269" s="37">
        <v>266</v>
      </c>
      <c r="C269" s="101" t="s">
        <v>201</v>
      </c>
      <c r="D269" s="50">
        <v>0.53718900000000003</v>
      </c>
      <c r="E269" s="34" t="s">
        <v>201</v>
      </c>
      <c r="F269" s="34" t="s">
        <v>204</v>
      </c>
      <c r="G269" s="18"/>
      <c r="H269" s="127" t="s">
        <v>331</v>
      </c>
      <c r="I269" s="80" t="s">
        <v>352</v>
      </c>
      <c r="J269" s="81">
        <f>'Sta.Cruz 2020'!I14</f>
        <v>0.82294299999999998</v>
      </c>
      <c r="K269" s="82">
        <f>'Sta.Cruz 2020'!J14</f>
        <v>16.7</v>
      </c>
      <c r="L269" s="82">
        <f>'Sta.Cruz 2020'!K14</f>
        <v>252.9</v>
      </c>
      <c r="M269" s="83">
        <f>'Sta.Cruz 2020'!L14</f>
        <v>97.6</v>
      </c>
      <c r="N269" s="83">
        <f>'Sta.Cruz 2020'!M14</f>
        <v>100</v>
      </c>
      <c r="O269" s="82">
        <f>'Sta.Cruz 2020'!N14</f>
        <v>785</v>
      </c>
      <c r="P269" s="83">
        <f>'Sta.Cruz 2020'!O14</f>
        <v>98.5</v>
      </c>
      <c r="Q269" s="83">
        <f>'Sta.Cruz 2020'!P14</f>
        <v>7.1</v>
      </c>
      <c r="R269" s="83">
        <f>'Sta.Cruz 2020'!Q14</f>
        <v>82.8</v>
      </c>
      <c r="S269" s="83">
        <f>'Sta.Cruz 2020'!R14</f>
        <v>64.5</v>
      </c>
      <c r="T269" s="83">
        <f>'Sta.Cruz 2020'!S14</f>
        <v>86.3</v>
      </c>
      <c r="U269" s="83">
        <f>'Sta.Cruz 2020'!T14</f>
        <v>0.4</v>
      </c>
    </row>
    <row r="270" spans="2:21" ht="15" customHeight="1" x14ac:dyDescent="0.2">
      <c r="B270" s="37">
        <v>267</v>
      </c>
      <c r="C270" s="101" t="s">
        <v>183</v>
      </c>
      <c r="D270" s="50">
        <v>0.53691100000000003</v>
      </c>
      <c r="E270" s="34" t="s">
        <v>95</v>
      </c>
      <c r="F270" s="34" t="s">
        <v>57</v>
      </c>
      <c r="G270" s="18"/>
      <c r="H270" s="128" t="s">
        <v>331</v>
      </c>
      <c r="I270" s="80" t="s">
        <v>353</v>
      </c>
      <c r="J270" s="81">
        <f>'Sta.Cruz 2020'!I15</f>
        <v>0.65846700000000002</v>
      </c>
      <c r="K270" s="82">
        <f>'Sta.Cruz 2020'!J15</f>
        <v>15.8</v>
      </c>
      <c r="L270" s="82">
        <f>'Sta.Cruz 2020'!K15</f>
        <v>256.39999999999998</v>
      </c>
      <c r="M270" s="83">
        <f>'Sta.Cruz 2020'!L15</f>
        <v>47.9</v>
      </c>
      <c r="N270" s="83">
        <f>'Sta.Cruz 2020'!M15</f>
        <v>40.200000000000003</v>
      </c>
      <c r="O270" s="82">
        <f>'Sta.Cruz 2020'!N15</f>
        <v>684</v>
      </c>
      <c r="P270" s="83">
        <f>'Sta.Cruz 2020'!O15</f>
        <v>82.5</v>
      </c>
      <c r="Q270" s="83">
        <f>'Sta.Cruz 2020'!P15</f>
        <v>7.6</v>
      </c>
      <c r="R270" s="83">
        <f>'Sta.Cruz 2020'!Q15</f>
        <v>81.900000000000006</v>
      </c>
      <c r="S270" s="83">
        <f>'Sta.Cruz 2020'!R15</f>
        <v>23</v>
      </c>
      <c r="T270" s="83">
        <f>'Sta.Cruz 2020'!S15</f>
        <v>88.1</v>
      </c>
      <c r="U270" s="83">
        <f>'Sta.Cruz 2020'!T15</f>
        <v>0.7</v>
      </c>
    </row>
    <row r="271" spans="2:21" ht="15" customHeight="1" x14ac:dyDescent="0.2">
      <c r="B271" s="37">
        <v>268</v>
      </c>
      <c r="C271" s="101" t="s">
        <v>167</v>
      </c>
      <c r="D271" s="50">
        <v>0.53578999999999999</v>
      </c>
      <c r="E271" s="34" t="s">
        <v>103</v>
      </c>
      <c r="F271" s="34" t="s">
        <v>57</v>
      </c>
      <c r="G271" s="18"/>
      <c r="H271" s="73" t="s">
        <v>331</v>
      </c>
      <c r="I271" s="80" t="s">
        <v>354</v>
      </c>
      <c r="J271" s="81">
        <f>'Sta.Cruz 2020'!I16</f>
        <v>0.664381</v>
      </c>
      <c r="K271" s="82">
        <f>'Sta.Cruz 2020'!J16</f>
        <v>20.2</v>
      </c>
      <c r="L271" s="82">
        <f>'Sta.Cruz 2020'!K16</f>
        <v>209.7</v>
      </c>
      <c r="M271" s="83">
        <f>'Sta.Cruz 2020'!L16</f>
        <v>82.4</v>
      </c>
      <c r="N271" s="83">
        <f>'Sta.Cruz 2020'!M16</f>
        <v>67.900000000000006</v>
      </c>
      <c r="O271" s="82">
        <f>'Sta.Cruz 2020'!N16</f>
        <v>527</v>
      </c>
      <c r="P271" s="83">
        <f>'Sta.Cruz 2020'!O16</f>
        <v>69.7</v>
      </c>
      <c r="Q271" s="83">
        <f>'Sta.Cruz 2020'!P16</f>
        <v>7.4</v>
      </c>
      <c r="R271" s="83">
        <f>'Sta.Cruz 2020'!Q16</f>
        <v>70.2</v>
      </c>
      <c r="S271" s="83">
        <f>'Sta.Cruz 2020'!R16</f>
        <v>29.9</v>
      </c>
      <c r="T271" s="83">
        <f>'Sta.Cruz 2020'!S16</f>
        <v>70.2</v>
      </c>
      <c r="U271" s="83">
        <f>'Sta.Cruz 2020'!T16</f>
        <v>2.2999999999999998</v>
      </c>
    </row>
    <row r="272" spans="2:21" ht="15" customHeight="1" x14ac:dyDescent="0.2">
      <c r="B272" s="37">
        <v>269</v>
      </c>
      <c r="C272" s="101" t="s">
        <v>203</v>
      </c>
      <c r="D272" s="50">
        <v>0.53396699999999997</v>
      </c>
      <c r="E272" s="34" t="s">
        <v>203</v>
      </c>
      <c r="F272" s="34" t="s">
        <v>204</v>
      </c>
      <c r="G272" s="18"/>
      <c r="H272" s="127" t="s">
        <v>331</v>
      </c>
      <c r="I272" s="80" t="s">
        <v>436</v>
      </c>
      <c r="J272" s="81">
        <f>'Sta.Cruz 2020'!I17</f>
        <v>0.67709900000000001</v>
      </c>
      <c r="K272" s="82">
        <f>'Sta.Cruz 2020'!J17</f>
        <v>16.100000000000001</v>
      </c>
      <c r="L272" s="82">
        <f>'Sta.Cruz 2020'!K17</f>
        <v>245.1</v>
      </c>
      <c r="M272" s="83">
        <f>'Sta.Cruz 2020'!L17</f>
        <v>37.9</v>
      </c>
      <c r="N272" s="83">
        <f>'Sta.Cruz 2020'!M17</f>
        <v>61.7</v>
      </c>
      <c r="O272" s="82">
        <f>'Sta.Cruz 2020'!N17</f>
        <v>686</v>
      </c>
      <c r="P272" s="83">
        <f>'Sta.Cruz 2020'!O17</f>
        <v>82.2</v>
      </c>
      <c r="Q272" s="83">
        <f>'Sta.Cruz 2020'!P17</f>
        <v>7.5</v>
      </c>
      <c r="R272" s="83">
        <f>'Sta.Cruz 2020'!Q17</f>
        <v>78</v>
      </c>
      <c r="S272" s="83">
        <f>'Sta.Cruz 2020'!R17</f>
        <v>37.5</v>
      </c>
      <c r="T272" s="83">
        <f>'Sta.Cruz 2020'!S17</f>
        <v>77</v>
      </c>
      <c r="U272" s="83">
        <f>'Sta.Cruz 2020'!T17</f>
        <v>0.3</v>
      </c>
    </row>
    <row r="273" spans="2:21" ht="15" customHeight="1" x14ac:dyDescent="0.2">
      <c r="B273" s="37">
        <v>270</v>
      </c>
      <c r="C273" s="101" t="s">
        <v>267</v>
      </c>
      <c r="D273" s="50">
        <v>0.53393400000000002</v>
      </c>
      <c r="E273" s="34" t="s">
        <v>243</v>
      </c>
      <c r="F273" s="34" t="s">
        <v>245</v>
      </c>
      <c r="G273" s="18"/>
      <c r="H273" s="128" t="s">
        <v>332</v>
      </c>
      <c r="I273" s="80" t="s">
        <v>437</v>
      </c>
      <c r="J273" s="81">
        <f>'Sta.Cruz 2020'!I18</f>
        <v>0.66724799999999995</v>
      </c>
      <c r="K273" s="82">
        <f>'Sta.Cruz 2020'!J18</f>
        <v>19.7</v>
      </c>
      <c r="L273" s="82">
        <f>'Sta.Cruz 2020'!K18</f>
        <v>76.3</v>
      </c>
      <c r="M273" s="83">
        <f>'Sta.Cruz 2020'!L18</f>
        <v>65.2</v>
      </c>
      <c r="N273" s="83">
        <f>'Sta.Cruz 2020'!M18</f>
        <v>41</v>
      </c>
      <c r="O273" s="82">
        <f>'Sta.Cruz 2020'!N18</f>
        <v>520</v>
      </c>
      <c r="P273" s="83">
        <f>'Sta.Cruz 2020'!O18</f>
        <v>45.1</v>
      </c>
      <c r="Q273" s="83">
        <f>'Sta.Cruz 2020'!P18</f>
        <v>7.9</v>
      </c>
      <c r="R273" s="83">
        <f>'Sta.Cruz 2020'!Q18</f>
        <v>91.5</v>
      </c>
      <c r="S273" s="83">
        <f>'Sta.Cruz 2020'!R18</f>
        <v>38.299999999999997</v>
      </c>
      <c r="T273" s="83">
        <f>'Sta.Cruz 2020'!S18</f>
        <v>95.6</v>
      </c>
      <c r="U273" s="83">
        <f>'Sta.Cruz 2020'!T18</f>
        <v>1.3</v>
      </c>
    </row>
    <row r="274" spans="2:21" ht="15" customHeight="1" x14ac:dyDescent="0.2">
      <c r="B274" s="37">
        <v>271</v>
      </c>
      <c r="C274" s="101" t="s">
        <v>117</v>
      </c>
      <c r="D274" s="50">
        <v>0.53102499999999997</v>
      </c>
      <c r="E274" s="34" t="s">
        <v>93</v>
      </c>
      <c r="F274" s="34" t="s">
        <v>57</v>
      </c>
      <c r="G274" s="18"/>
      <c r="H274" s="127" t="s">
        <v>332</v>
      </c>
      <c r="I274" s="80" t="s">
        <v>355</v>
      </c>
      <c r="J274" s="81">
        <f>'Sta.Cruz 2020'!I19</f>
        <v>0.69537899999999997</v>
      </c>
      <c r="K274" s="82">
        <f>'Sta.Cruz 2020'!J19</f>
        <v>20.3</v>
      </c>
      <c r="L274" s="82">
        <f>'Sta.Cruz 2020'!K19</f>
        <v>204.1</v>
      </c>
      <c r="M274" s="83">
        <f>'Sta.Cruz 2020'!L19</f>
        <v>79.900000000000006</v>
      </c>
      <c r="N274" s="83">
        <f>'Sta.Cruz 2020'!M19</f>
        <v>40.200000000000003</v>
      </c>
      <c r="O274" s="82">
        <f>'Sta.Cruz 2020'!N19</f>
        <v>637</v>
      </c>
      <c r="P274" s="83">
        <f>'Sta.Cruz 2020'!O19</f>
        <v>57.9</v>
      </c>
      <c r="Q274" s="83">
        <f>'Sta.Cruz 2020'!P19</f>
        <v>7.1</v>
      </c>
      <c r="R274" s="83">
        <f>'Sta.Cruz 2020'!Q19</f>
        <v>82.1</v>
      </c>
      <c r="S274" s="83">
        <f>'Sta.Cruz 2020'!R19</f>
        <v>67.8</v>
      </c>
      <c r="T274" s="83">
        <f>'Sta.Cruz 2020'!S19</f>
        <v>92.4</v>
      </c>
      <c r="U274" s="83">
        <f>'Sta.Cruz 2020'!T19</f>
        <v>1.4</v>
      </c>
    </row>
    <row r="275" spans="2:21" ht="15" customHeight="1" x14ac:dyDescent="0.2">
      <c r="B275" s="37">
        <v>272</v>
      </c>
      <c r="C275" s="101" t="s">
        <v>17</v>
      </c>
      <c r="D275" s="50">
        <v>0.53055699999999995</v>
      </c>
      <c r="E275" s="34" t="s">
        <v>88</v>
      </c>
      <c r="F275" s="34" t="s">
        <v>446</v>
      </c>
      <c r="G275" s="18"/>
      <c r="H275" s="128" t="s">
        <v>332</v>
      </c>
      <c r="I275" s="80" t="s">
        <v>356</v>
      </c>
      <c r="J275" s="81">
        <f>'Sta.Cruz 2020'!I20</f>
        <v>0.74970099999999995</v>
      </c>
      <c r="K275" s="82">
        <f>'Sta.Cruz 2020'!J20</f>
        <v>21.8</v>
      </c>
      <c r="L275" s="82">
        <f>'Sta.Cruz 2020'!K20</f>
        <v>236.9</v>
      </c>
      <c r="M275" s="83">
        <f>'Sta.Cruz 2020'!L20</f>
        <v>90.9</v>
      </c>
      <c r="N275" s="83">
        <f>'Sta.Cruz 2020'!M20</f>
        <v>57.7</v>
      </c>
      <c r="O275" s="82">
        <f>'Sta.Cruz 2020'!N20</f>
        <v>766</v>
      </c>
      <c r="P275" s="83">
        <f>'Sta.Cruz 2020'!O20</f>
        <v>99.1</v>
      </c>
      <c r="Q275" s="83">
        <f>'Sta.Cruz 2020'!P20</f>
        <v>9.1999999999999993</v>
      </c>
      <c r="R275" s="83">
        <f>'Sta.Cruz 2020'!Q20</f>
        <v>89.6</v>
      </c>
      <c r="S275" s="83">
        <f>'Sta.Cruz 2020'!R20</f>
        <v>44.2</v>
      </c>
      <c r="T275" s="83">
        <f>'Sta.Cruz 2020'!S20</f>
        <v>88.5</v>
      </c>
      <c r="U275" s="83">
        <f>'Sta.Cruz 2020'!T20</f>
        <v>0.5</v>
      </c>
    </row>
    <row r="276" spans="2:21" ht="15" customHeight="1" x14ac:dyDescent="0.2">
      <c r="B276" s="37">
        <v>273</v>
      </c>
      <c r="C276" s="101" t="s">
        <v>276</v>
      </c>
      <c r="D276" s="50">
        <v>0.52923699999999996</v>
      </c>
      <c r="E276" s="34" t="s">
        <v>240</v>
      </c>
      <c r="F276" s="34" t="s">
        <v>245</v>
      </c>
      <c r="G276" s="18"/>
      <c r="H276" s="128" t="s">
        <v>333</v>
      </c>
      <c r="I276" s="80" t="s">
        <v>357</v>
      </c>
      <c r="J276" s="81">
        <f>'Sta.Cruz 2020'!I21</f>
        <v>0.750112</v>
      </c>
      <c r="K276" s="82">
        <f>'Sta.Cruz 2020'!J21</f>
        <v>14.1</v>
      </c>
      <c r="L276" s="82">
        <f>'Sta.Cruz 2020'!K21</f>
        <v>84.4</v>
      </c>
      <c r="M276" s="83">
        <f>'Sta.Cruz 2020'!L21</f>
        <v>63.2</v>
      </c>
      <c r="N276" s="83">
        <f>'Sta.Cruz 2020'!M21</f>
        <v>16.3</v>
      </c>
      <c r="O276" s="82">
        <f>'Sta.Cruz 2020'!N21</f>
        <v>729</v>
      </c>
      <c r="P276" s="83">
        <f>'Sta.Cruz 2020'!O21</f>
        <v>100</v>
      </c>
      <c r="Q276" s="83">
        <f>'Sta.Cruz 2020'!P21</f>
        <v>9</v>
      </c>
      <c r="R276" s="83">
        <f>'Sta.Cruz 2020'!Q21</f>
        <v>94.4</v>
      </c>
      <c r="S276" s="83">
        <f>'Sta.Cruz 2020'!R21</f>
        <v>58</v>
      </c>
      <c r="T276" s="83">
        <f>'Sta.Cruz 2020'!S21</f>
        <v>94.1</v>
      </c>
      <c r="U276" s="83">
        <f>'Sta.Cruz 2020'!T21</f>
        <v>0.6</v>
      </c>
    </row>
    <row r="277" spans="2:21" ht="15" customHeight="1" x14ac:dyDescent="0.2">
      <c r="B277" s="37">
        <v>274</v>
      </c>
      <c r="C277" s="101" t="s">
        <v>4</v>
      </c>
      <c r="D277" s="50">
        <v>0.52910699999999999</v>
      </c>
      <c r="E277" s="34" t="s">
        <v>84</v>
      </c>
      <c r="F277" s="34" t="s">
        <v>446</v>
      </c>
      <c r="G277" s="18"/>
      <c r="H277" s="73" t="s">
        <v>333</v>
      </c>
      <c r="I277" s="80" t="s">
        <v>358</v>
      </c>
      <c r="J277" s="81">
        <f>'Sta.Cruz 2020'!I22</f>
        <v>0.70818800000000004</v>
      </c>
      <c r="K277" s="82">
        <f>'Sta.Cruz 2020'!J22</f>
        <v>16</v>
      </c>
      <c r="L277" s="82">
        <f>'Sta.Cruz 2020'!K22</f>
        <v>230.1</v>
      </c>
      <c r="M277" s="83">
        <f>'Sta.Cruz 2020'!L22</f>
        <v>65.8</v>
      </c>
      <c r="N277" s="83">
        <f>'Sta.Cruz 2020'!M22</f>
        <v>100</v>
      </c>
      <c r="O277" s="82">
        <f>'Sta.Cruz 2020'!N22</f>
        <v>646</v>
      </c>
      <c r="P277" s="83">
        <f>'Sta.Cruz 2020'!O22</f>
        <v>60.3</v>
      </c>
      <c r="Q277" s="83">
        <f>'Sta.Cruz 2020'!P22</f>
        <v>6.6</v>
      </c>
      <c r="R277" s="83">
        <f>'Sta.Cruz 2020'!Q22</f>
        <v>66.099999999999994</v>
      </c>
      <c r="S277" s="83">
        <f>'Sta.Cruz 2020'!R22</f>
        <v>45</v>
      </c>
      <c r="T277" s="83">
        <f>'Sta.Cruz 2020'!S22</f>
        <v>73.8</v>
      </c>
      <c r="U277" s="83">
        <f>'Sta.Cruz 2020'!T22</f>
        <v>0.7</v>
      </c>
    </row>
    <row r="278" spans="2:21" ht="15" customHeight="1" x14ac:dyDescent="0.2">
      <c r="B278" s="37">
        <v>275</v>
      </c>
      <c r="C278" s="101" t="s">
        <v>140</v>
      </c>
      <c r="D278" s="50">
        <v>0.526254</v>
      </c>
      <c r="E278" s="34" t="s">
        <v>97</v>
      </c>
      <c r="F278" s="34" t="s">
        <v>57</v>
      </c>
      <c r="G278" s="18"/>
      <c r="H278" s="127" t="s">
        <v>333</v>
      </c>
      <c r="I278" s="80" t="s">
        <v>359</v>
      </c>
      <c r="J278" s="81">
        <f>'Sta.Cruz 2020'!I23</f>
        <v>0.76308399999999998</v>
      </c>
      <c r="K278" s="82">
        <f>'Sta.Cruz 2020'!J23</f>
        <v>18.2</v>
      </c>
      <c r="L278" s="82">
        <f>'Sta.Cruz 2020'!K23</f>
        <v>217.3</v>
      </c>
      <c r="M278" s="83">
        <f>'Sta.Cruz 2020'!L23</f>
        <v>70.599999999999994</v>
      </c>
      <c r="N278" s="83">
        <f>'Sta.Cruz 2020'!M23</f>
        <v>100</v>
      </c>
      <c r="O278" s="82">
        <f>'Sta.Cruz 2020'!N23</f>
        <v>796</v>
      </c>
      <c r="P278" s="83">
        <f>'Sta.Cruz 2020'!O23</f>
        <v>97.5</v>
      </c>
      <c r="Q278" s="83">
        <f>'Sta.Cruz 2020'!P23</f>
        <v>8.4</v>
      </c>
      <c r="R278" s="83">
        <f>'Sta.Cruz 2020'!Q23</f>
        <v>91.7</v>
      </c>
      <c r="S278" s="83">
        <f>'Sta.Cruz 2020'!R23</f>
        <v>16.7</v>
      </c>
      <c r="T278" s="83">
        <f>'Sta.Cruz 2020'!S23</f>
        <v>87.7</v>
      </c>
      <c r="U278" s="83">
        <f>'Sta.Cruz 2020'!T23</f>
        <v>0.2</v>
      </c>
    </row>
    <row r="279" spans="2:21" ht="15" customHeight="1" x14ac:dyDescent="0.2">
      <c r="B279" s="37">
        <v>276</v>
      </c>
      <c r="C279" s="101" t="s">
        <v>201</v>
      </c>
      <c r="D279" s="50">
        <v>0.52615699999999999</v>
      </c>
      <c r="E279" s="34" t="s">
        <v>240</v>
      </c>
      <c r="F279" s="34" t="s">
        <v>245</v>
      </c>
      <c r="G279" s="18"/>
      <c r="H279" s="128" t="s">
        <v>334</v>
      </c>
      <c r="I279" s="80" t="s">
        <v>360</v>
      </c>
      <c r="J279" s="81">
        <f>'Sta.Cruz 2020'!I24</f>
        <v>0.69691999999999998</v>
      </c>
      <c r="K279" s="82">
        <f>'Sta.Cruz 2020'!J24</f>
        <v>12.6</v>
      </c>
      <c r="L279" s="82">
        <f>'Sta.Cruz 2020'!K24</f>
        <v>1035.4000000000001</v>
      </c>
      <c r="M279" s="83">
        <f>'Sta.Cruz 2020'!L24</f>
        <v>53.8</v>
      </c>
      <c r="N279" s="83">
        <f>'Sta.Cruz 2020'!M24</f>
        <v>100</v>
      </c>
      <c r="O279" s="82">
        <f>'Sta.Cruz 2020'!N24</f>
        <v>756</v>
      </c>
      <c r="P279" s="83">
        <f>'Sta.Cruz 2020'!O24</f>
        <v>100</v>
      </c>
      <c r="Q279" s="83">
        <f>'Sta.Cruz 2020'!P24</f>
        <v>7.2</v>
      </c>
      <c r="R279" s="83">
        <f>'Sta.Cruz 2020'!Q24</f>
        <v>57.4</v>
      </c>
      <c r="S279" s="83">
        <f>'Sta.Cruz 2020'!R24</f>
        <v>55.1</v>
      </c>
      <c r="T279" s="83">
        <f>'Sta.Cruz 2020'!S24</f>
        <v>75</v>
      </c>
      <c r="U279" s="83">
        <f>'Sta.Cruz 2020'!T24</f>
        <v>0.2</v>
      </c>
    </row>
    <row r="280" spans="2:21" ht="15" customHeight="1" x14ac:dyDescent="0.2">
      <c r="B280" s="37">
        <v>277</v>
      </c>
      <c r="C280" s="101" t="s">
        <v>116</v>
      </c>
      <c r="D280" s="50">
        <v>0.52588199999999996</v>
      </c>
      <c r="E280" s="34" t="s">
        <v>93</v>
      </c>
      <c r="F280" s="34" t="s">
        <v>57</v>
      </c>
      <c r="G280" s="18"/>
      <c r="H280" s="128" t="s">
        <v>334</v>
      </c>
      <c r="I280" s="80" t="s">
        <v>361</v>
      </c>
      <c r="J280" s="81">
        <f>'Sta.Cruz 2020'!I25</f>
        <v>0.63711799999999996</v>
      </c>
      <c r="K280" s="82">
        <f>'Sta.Cruz 2020'!J25</f>
        <v>23.9</v>
      </c>
      <c r="L280" s="82">
        <f>'Sta.Cruz 2020'!K25</f>
        <v>444.3</v>
      </c>
      <c r="M280" s="83">
        <f>'Sta.Cruz 2020'!L25</f>
        <v>76.5</v>
      </c>
      <c r="N280" s="83">
        <f>'Sta.Cruz 2020'!M25</f>
        <v>42.1</v>
      </c>
      <c r="O280" s="82">
        <f>'Sta.Cruz 2020'!N25</f>
        <v>639</v>
      </c>
      <c r="P280" s="83">
        <f>'Sta.Cruz 2020'!O25</f>
        <v>68.8</v>
      </c>
      <c r="Q280" s="83">
        <f>'Sta.Cruz 2020'!P25</f>
        <v>7.2</v>
      </c>
      <c r="R280" s="83">
        <f>'Sta.Cruz 2020'!Q25</f>
        <v>53.1</v>
      </c>
      <c r="S280" s="83">
        <f>'Sta.Cruz 2020'!R25</f>
        <v>65.900000000000006</v>
      </c>
      <c r="T280" s="83">
        <f>'Sta.Cruz 2020'!S25</f>
        <v>90.9</v>
      </c>
      <c r="U280" s="83">
        <f>'Sta.Cruz 2020'!T25</f>
        <v>1.2</v>
      </c>
    </row>
    <row r="281" spans="2:21" ht="15" customHeight="1" x14ac:dyDescent="0.2">
      <c r="B281" s="37">
        <v>278</v>
      </c>
      <c r="C281" s="101" t="s">
        <v>434</v>
      </c>
      <c r="D281" s="50">
        <v>0.525532</v>
      </c>
      <c r="E281" s="34" t="s">
        <v>193</v>
      </c>
      <c r="F281" s="34" t="s">
        <v>204</v>
      </c>
      <c r="G281" s="18"/>
      <c r="H281" s="73" t="s">
        <v>334</v>
      </c>
      <c r="I281" s="80" t="s">
        <v>362</v>
      </c>
      <c r="J281" s="81">
        <f>'Sta.Cruz 2020'!I26</f>
        <v>0.66802399999999995</v>
      </c>
      <c r="K281" s="82">
        <f>'Sta.Cruz 2020'!J26</f>
        <v>18.2</v>
      </c>
      <c r="L281" s="82">
        <f>'Sta.Cruz 2020'!K26</f>
        <v>208.7</v>
      </c>
      <c r="M281" s="83">
        <f>'Sta.Cruz 2020'!L26</f>
        <v>43.2</v>
      </c>
      <c r="N281" s="83">
        <f>'Sta.Cruz 2020'!M26</f>
        <v>36.200000000000003</v>
      </c>
      <c r="O281" s="82">
        <f>'Sta.Cruz 2020'!N26</f>
        <v>660</v>
      </c>
      <c r="P281" s="83">
        <f>'Sta.Cruz 2020'!O26</f>
        <v>67.3</v>
      </c>
      <c r="Q281" s="83">
        <f>'Sta.Cruz 2020'!P26</f>
        <v>6.3</v>
      </c>
      <c r="R281" s="83">
        <f>'Sta.Cruz 2020'!Q26</f>
        <v>81.599999999999994</v>
      </c>
      <c r="S281" s="83">
        <f>'Sta.Cruz 2020'!R26</f>
        <v>63.9</v>
      </c>
      <c r="T281" s="83">
        <f>'Sta.Cruz 2020'!S26</f>
        <v>89.4</v>
      </c>
      <c r="U281" s="83">
        <f>'Sta.Cruz 2020'!T26</f>
        <v>0.9</v>
      </c>
    </row>
    <row r="282" spans="2:21" ht="15" customHeight="1" x14ac:dyDescent="0.2">
      <c r="B282" s="37">
        <v>279</v>
      </c>
      <c r="C282" s="101" t="s">
        <v>154</v>
      </c>
      <c r="D282" s="50">
        <v>0.52490999999999999</v>
      </c>
      <c r="E282" s="34" t="s">
        <v>101</v>
      </c>
      <c r="F282" s="34" t="s">
        <v>57</v>
      </c>
      <c r="G282" s="18"/>
      <c r="H282" s="128" t="s">
        <v>334</v>
      </c>
      <c r="I282" s="80" t="s">
        <v>363</v>
      </c>
      <c r="J282" s="81">
        <f>'Sta.Cruz 2020'!I27</f>
        <v>0.724491</v>
      </c>
      <c r="K282" s="82">
        <f>'Sta.Cruz 2020'!J27</f>
        <v>15.6</v>
      </c>
      <c r="L282" s="82">
        <f>'Sta.Cruz 2020'!K27</f>
        <v>373.1</v>
      </c>
      <c r="M282" s="83">
        <f>'Sta.Cruz 2020'!L27</f>
        <v>97.4</v>
      </c>
      <c r="N282" s="83">
        <f>'Sta.Cruz 2020'!M27</f>
        <v>100</v>
      </c>
      <c r="O282" s="82">
        <f>'Sta.Cruz 2020'!N27</f>
        <v>752</v>
      </c>
      <c r="P282" s="83">
        <f>'Sta.Cruz 2020'!O27</f>
        <v>77.5</v>
      </c>
      <c r="Q282" s="83">
        <f>'Sta.Cruz 2020'!P27</f>
        <v>8.1999999999999993</v>
      </c>
      <c r="R282" s="83">
        <f>'Sta.Cruz 2020'!Q27</f>
        <v>62.2</v>
      </c>
      <c r="S282" s="83">
        <f>'Sta.Cruz 2020'!R27</f>
        <v>21.9</v>
      </c>
      <c r="T282" s="83">
        <f>'Sta.Cruz 2020'!S27</f>
        <v>76.900000000000006</v>
      </c>
      <c r="U282" s="83">
        <f>'Sta.Cruz 2020'!T27</f>
        <v>0.2</v>
      </c>
    </row>
    <row r="283" spans="2:21" ht="15" customHeight="1" x14ac:dyDescent="0.2">
      <c r="B283" s="37">
        <v>280</v>
      </c>
      <c r="C283" s="101" t="s">
        <v>179</v>
      </c>
      <c r="D283" s="50">
        <v>0.52298699999999998</v>
      </c>
      <c r="E283" s="34" t="s">
        <v>97</v>
      </c>
      <c r="F283" s="34" t="s">
        <v>57</v>
      </c>
      <c r="G283" s="18"/>
      <c r="H283" s="73" t="s">
        <v>334</v>
      </c>
      <c r="I283" s="80" t="s">
        <v>364</v>
      </c>
      <c r="J283" s="81">
        <f>'Sta.Cruz 2020'!I28</f>
        <v>0.60389400000000004</v>
      </c>
      <c r="K283" s="82">
        <f>'Sta.Cruz 2020'!J28</f>
        <v>22.1</v>
      </c>
      <c r="L283" s="82">
        <f>'Sta.Cruz 2020'!K28</f>
        <v>446.7</v>
      </c>
      <c r="M283" s="83">
        <f>'Sta.Cruz 2020'!L28</f>
        <v>59.5</v>
      </c>
      <c r="N283" s="83">
        <f>'Sta.Cruz 2020'!M28</f>
        <v>49.1</v>
      </c>
      <c r="O283" s="82">
        <f>'Sta.Cruz 2020'!N28</f>
        <v>718</v>
      </c>
      <c r="P283" s="83">
        <f>'Sta.Cruz 2020'!O28</f>
        <v>100</v>
      </c>
      <c r="Q283" s="83">
        <f>'Sta.Cruz 2020'!P28</f>
        <v>6.9</v>
      </c>
      <c r="R283" s="83">
        <f>'Sta.Cruz 2020'!Q28</f>
        <v>35.1</v>
      </c>
      <c r="S283" s="83">
        <f>'Sta.Cruz 2020'!R28</f>
        <v>50.5</v>
      </c>
      <c r="T283" s="83">
        <f>'Sta.Cruz 2020'!S28</f>
        <v>57.7</v>
      </c>
      <c r="U283" s="83">
        <f>'Sta.Cruz 2020'!T28</f>
        <v>0.4</v>
      </c>
    </row>
    <row r="284" spans="2:21" ht="15" customHeight="1" x14ac:dyDescent="0.2">
      <c r="B284" s="37">
        <v>281</v>
      </c>
      <c r="C284" s="101" t="s">
        <v>252</v>
      </c>
      <c r="D284" s="50">
        <v>0.52275400000000005</v>
      </c>
      <c r="E284" s="34" t="s">
        <v>240</v>
      </c>
      <c r="F284" s="34" t="s">
        <v>245</v>
      </c>
      <c r="G284" s="18"/>
      <c r="H284" s="127" t="s">
        <v>334</v>
      </c>
      <c r="I284" s="80" t="s">
        <v>365</v>
      </c>
      <c r="J284" s="81">
        <f>'Sta.Cruz 2020'!I29</f>
        <v>0.73916700000000002</v>
      </c>
      <c r="K284" s="82">
        <f>'Sta.Cruz 2020'!J29</f>
        <v>18.5</v>
      </c>
      <c r="L284" s="82">
        <f>'Sta.Cruz 2020'!K29</f>
        <v>284.10000000000002</v>
      </c>
      <c r="M284" s="83">
        <f>'Sta.Cruz 2020'!L29</f>
        <v>64.8</v>
      </c>
      <c r="N284" s="83">
        <f>'Sta.Cruz 2020'!M29</f>
        <v>30.4</v>
      </c>
      <c r="O284" s="82">
        <f>'Sta.Cruz 2020'!N29</f>
        <v>740</v>
      </c>
      <c r="P284" s="83">
        <f>'Sta.Cruz 2020'!O29</f>
        <v>94</v>
      </c>
      <c r="Q284" s="83">
        <f>'Sta.Cruz 2020'!P29</f>
        <v>10.1</v>
      </c>
      <c r="R284" s="83">
        <f>'Sta.Cruz 2020'!Q29</f>
        <v>93.1</v>
      </c>
      <c r="S284" s="83">
        <f>'Sta.Cruz 2020'!R29</f>
        <v>61.3</v>
      </c>
      <c r="T284" s="83">
        <f>'Sta.Cruz 2020'!S29</f>
        <v>96.7</v>
      </c>
      <c r="U284" s="83">
        <f>'Sta.Cruz 2020'!T29</f>
        <v>1.1000000000000001</v>
      </c>
    </row>
    <row r="285" spans="2:21" ht="15" customHeight="1" x14ac:dyDescent="0.2">
      <c r="B285" s="37">
        <v>282</v>
      </c>
      <c r="C285" s="101" t="s">
        <v>145</v>
      </c>
      <c r="D285" s="50">
        <v>0.52144199999999996</v>
      </c>
      <c r="E285" s="34" t="s">
        <v>99</v>
      </c>
      <c r="F285" s="34" t="s">
        <v>57</v>
      </c>
      <c r="G285" s="18"/>
      <c r="H285" s="127" t="s">
        <v>334</v>
      </c>
      <c r="I285" s="80" t="s">
        <v>366</v>
      </c>
      <c r="J285" s="81">
        <f>'Sta.Cruz 2020'!I30</f>
        <v>0.76726799999999995</v>
      </c>
      <c r="K285" s="82">
        <f>'Sta.Cruz 2020'!J30</f>
        <v>10.9</v>
      </c>
      <c r="L285" s="82">
        <f>'Sta.Cruz 2020'!K30</f>
        <v>292.5</v>
      </c>
      <c r="M285" s="83">
        <f>'Sta.Cruz 2020'!L30</f>
        <v>100</v>
      </c>
      <c r="N285" s="83">
        <f>'Sta.Cruz 2020'!M30</f>
        <v>100</v>
      </c>
      <c r="O285" s="82">
        <f>'Sta.Cruz 2020'!N30</f>
        <v>660</v>
      </c>
      <c r="P285" s="83">
        <f>'Sta.Cruz 2020'!O30</f>
        <v>71.900000000000006</v>
      </c>
      <c r="Q285" s="83">
        <f>'Sta.Cruz 2020'!P30</f>
        <v>8.3000000000000007</v>
      </c>
      <c r="R285" s="83">
        <f>'Sta.Cruz 2020'!Q30</f>
        <v>60.3</v>
      </c>
      <c r="S285" s="83">
        <f>'Sta.Cruz 2020'!R30</f>
        <v>40.700000000000003</v>
      </c>
      <c r="T285" s="83">
        <f>'Sta.Cruz 2020'!S30</f>
        <v>78.7</v>
      </c>
      <c r="U285" s="83">
        <f>'Sta.Cruz 2020'!T30</f>
        <v>0.2</v>
      </c>
    </row>
    <row r="286" spans="2:21" ht="15" customHeight="1" x14ac:dyDescent="0.2">
      <c r="B286" s="37">
        <v>283</v>
      </c>
      <c r="C286" s="101" t="s">
        <v>208</v>
      </c>
      <c r="D286" s="50">
        <v>0.52006300000000005</v>
      </c>
      <c r="E286" s="34" t="s">
        <v>195</v>
      </c>
      <c r="F286" s="34" t="s">
        <v>204</v>
      </c>
      <c r="G286" s="18"/>
      <c r="H286" s="127" t="s">
        <v>335</v>
      </c>
      <c r="I286" s="80" t="s">
        <v>367</v>
      </c>
      <c r="J286" s="81">
        <f>'Sta.Cruz 2020'!I31</f>
        <v>0.70192699999999997</v>
      </c>
      <c r="K286" s="82">
        <f>'Sta.Cruz 2020'!J31</f>
        <v>16.100000000000001</v>
      </c>
      <c r="L286" s="82">
        <f>'Sta.Cruz 2020'!K31</f>
        <v>173.1</v>
      </c>
      <c r="M286" s="83">
        <f>'Sta.Cruz 2020'!L31</f>
        <v>59.7</v>
      </c>
      <c r="N286" s="83">
        <f>'Sta.Cruz 2020'!M31</f>
        <v>33</v>
      </c>
      <c r="O286" s="82">
        <f>'Sta.Cruz 2020'!N31</f>
        <v>749</v>
      </c>
      <c r="P286" s="83">
        <f>'Sta.Cruz 2020'!O31</f>
        <v>76.599999999999994</v>
      </c>
      <c r="Q286" s="83">
        <f>'Sta.Cruz 2020'!P31</f>
        <v>7.8</v>
      </c>
      <c r="R286" s="83">
        <f>'Sta.Cruz 2020'!Q31</f>
        <v>77</v>
      </c>
      <c r="S286" s="83">
        <f>'Sta.Cruz 2020'!R31</f>
        <v>63.4</v>
      </c>
      <c r="T286" s="83">
        <f>'Sta.Cruz 2020'!S31</f>
        <v>87.1</v>
      </c>
      <c r="U286" s="83">
        <f>'Sta.Cruz 2020'!T31</f>
        <v>0.5</v>
      </c>
    </row>
    <row r="287" spans="2:21" ht="15" customHeight="1" x14ac:dyDescent="0.2">
      <c r="B287" s="37">
        <v>284</v>
      </c>
      <c r="C287" s="101" t="s">
        <v>185</v>
      </c>
      <c r="D287" s="50">
        <v>0.51846499999999995</v>
      </c>
      <c r="E287" s="34" t="s">
        <v>95</v>
      </c>
      <c r="F287" s="34" t="s">
        <v>57</v>
      </c>
      <c r="G287" s="18"/>
      <c r="H287" s="127" t="s">
        <v>335</v>
      </c>
      <c r="I287" s="80" t="s">
        <v>368</v>
      </c>
      <c r="J287" s="81">
        <f>'Sta.Cruz 2020'!I32</f>
        <v>0.75522800000000001</v>
      </c>
      <c r="K287" s="82">
        <f>'Sta.Cruz 2020'!J32</f>
        <v>18.7</v>
      </c>
      <c r="L287" s="82">
        <f>'Sta.Cruz 2020'!K32</f>
        <v>236</v>
      </c>
      <c r="M287" s="83">
        <f>'Sta.Cruz 2020'!L32</f>
        <v>50</v>
      </c>
      <c r="N287" s="83">
        <f>'Sta.Cruz 2020'!M32</f>
        <v>100</v>
      </c>
      <c r="O287" s="82">
        <f>'Sta.Cruz 2020'!N32</f>
        <v>765</v>
      </c>
      <c r="P287" s="83">
        <f>'Sta.Cruz 2020'!O32</f>
        <v>59.3</v>
      </c>
      <c r="Q287" s="83">
        <f>'Sta.Cruz 2020'!P32</f>
        <v>8.1</v>
      </c>
      <c r="R287" s="83">
        <f>'Sta.Cruz 2020'!Q32</f>
        <v>86.3</v>
      </c>
      <c r="S287" s="83">
        <f>'Sta.Cruz 2020'!R32</f>
        <v>65.5</v>
      </c>
      <c r="T287" s="83">
        <f>'Sta.Cruz 2020'!S32</f>
        <v>89.5</v>
      </c>
      <c r="U287" s="83">
        <f>'Sta.Cruz 2020'!T32</f>
        <v>0.1</v>
      </c>
    </row>
    <row r="288" spans="2:21" ht="15" customHeight="1" x14ac:dyDescent="0.2">
      <c r="B288" s="37">
        <v>285</v>
      </c>
      <c r="C288" s="101" t="s">
        <v>135</v>
      </c>
      <c r="D288" s="50">
        <v>0.51730799999999999</v>
      </c>
      <c r="E288" s="34" t="s">
        <v>92</v>
      </c>
      <c r="F288" s="34" t="s">
        <v>57</v>
      </c>
      <c r="G288" s="18"/>
      <c r="H288" s="128" t="s">
        <v>335</v>
      </c>
      <c r="I288" s="80" t="s">
        <v>369</v>
      </c>
      <c r="J288" s="81">
        <f>'Sta.Cruz 2020'!I33</f>
        <v>0.67405999999999999</v>
      </c>
      <c r="K288" s="82">
        <f>'Sta.Cruz 2020'!J33</f>
        <v>22.2</v>
      </c>
      <c r="L288" s="82">
        <f>'Sta.Cruz 2020'!K33</f>
        <v>378.6</v>
      </c>
      <c r="M288" s="83">
        <f>'Sta.Cruz 2020'!L33</f>
        <v>65.400000000000006</v>
      </c>
      <c r="N288" s="83">
        <f>'Sta.Cruz 2020'!M33</f>
        <v>88.5</v>
      </c>
      <c r="O288" s="82">
        <f>'Sta.Cruz 2020'!N33</f>
        <v>875</v>
      </c>
      <c r="P288" s="83">
        <f>'Sta.Cruz 2020'!O33</f>
        <v>78</v>
      </c>
      <c r="Q288" s="83">
        <f>'Sta.Cruz 2020'!P33</f>
        <v>6</v>
      </c>
      <c r="R288" s="83">
        <f>'Sta.Cruz 2020'!Q33</f>
        <v>65.599999999999994</v>
      </c>
      <c r="S288" s="83">
        <f>'Sta.Cruz 2020'!R33</f>
        <v>54.4</v>
      </c>
      <c r="T288" s="83">
        <f>'Sta.Cruz 2020'!S33</f>
        <v>61.3</v>
      </c>
      <c r="U288" s="83">
        <f>'Sta.Cruz 2020'!T33</f>
        <v>0.1</v>
      </c>
    </row>
    <row r="289" spans="2:21" ht="15" customHeight="1" x14ac:dyDescent="0.2">
      <c r="B289" s="37">
        <v>286</v>
      </c>
      <c r="C289" s="101" t="s">
        <v>123</v>
      </c>
      <c r="D289" s="50">
        <v>0.51350700000000005</v>
      </c>
      <c r="E289" s="34" t="s">
        <v>96</v>
      </c>
      <c r="F289" s="34" t="s">
        <v>57</v>
      </c>
      <c r="G289" s="18"/>
      <c r="H289" s="73" t="s">
        <v>335</v>
      </c>
      <c r="I289" s="80" t="s">
        <v>370</v>
      </c>
      <c r="J289" s="81">
        <f>'Sta.Cruz 2020'!I34</f>
        <v>0.69077599999999995</v>
      </c>
      <c r="K289" s="82">
        <f>'Sta.Cruz 2020'!J34</f>
        <v>16.7</v>
      </c>
      <c r="L289" s="82">
        <f>'Sta.Cruz 2020'!K34</f>
        <v>237.5</v>
      </c>
      <c r="M289" s="83">
        <f>'Sta.Cruz 2020'!L34</f>
        <v>69.2</v>
      </c>
      <c r="N289" s="83">
        <f>'Sta.Cruz 2020'!M34</f>
        <v>100</v>
      </c>
      <c r="O289" s="82">
        <f>'Sta.Cruz 2020'!N34</f>
        <v>794</v>
      </c>
      <c r="P289" s="83">
        <f>'Sta.Cruz 2020'!O34</f>
        <v>52.3</v>
      </c>
      <c r="Q289" s="83">
        <f>'Sta.Cruz 2020'!P34</f>
        <v>7.1</v>
      </c>
      <c r="R289" s="83">
        <f>'Sta.Cruz 2020'!Q34</f>
        <v>66.5</v>
      </c>
      <c r="S289" s="83">
        <f>'Sta.Cruz 2020'!R34</f>
        <v>44.4</v>
      </c>
      <c r="T289" s="83">
        <f>'Sta.Cruz 2020'!S34</f>
        <v>57</v>
      </c>
      <c r="U289" s="83">
        <f>'Sta.Cruz 2020'!T34</f>
        <v>0.1</v>
      </c>
    </row>
    <row r="290" spans="2:21" ht="15" customHeight="1" x14ac:dyDescent="0.2">
      <c r="B290" s="37">
        <v>287</v>
      </c>
      <c r="C290" s="101" t="s">
        <v>316</v>
      </c>
      <c r="D290" s="50">
        <v>0.50922299999999998</v>
      </c>
      <c r="E290" s="34" t="s">
        <v>285</v>
      </c>
      <c r="F290" s="34" t="s">
        <v>288</v>
      </c>
      <c r="G290" s="18"/>
      <c r="H290" s="127" t="s">
        <v>335</v>
      </c>
      <c r="I290" s="80" t="s">
        <v>371</v>
      </c>
      <c r="J290" s="81">
        <f>'Sta.Cruz 2020'!I35</f>
        <v>0.66647999999999996</v>
      </c>
      <c r="K290" s="82">
        <f>'Sta.Cruz 2020'!J35</f>
        <v>19.3</v>
      </c>
      <c r="L290" s="82">
        <f>'Sta.Cruz 2020'!K35</f>
        <v>333.3</v>
      </c>
      <c r="M290" s="83">
        <f>'Sta.Cruz 2020'!L35</f>
        <v>62.5</v>
      </c>
      <c r="N290" s="83">
        <f>'Sta.Cruz 2020'!M35</f>
        <v>100</v>
      </c>
      <c r="O290" s="82">
        <f>'Sta.Cruz 2020'!N35</f>
        <v>877</v>
      </c>
      <c r="P290" s="83">
        <f>'Sta.Cruz 2020'!O35</f>
        <v>53.4</v>
      </c>
      <c r="Q290" s="83">
        <f>'Sta.Cruz 2020'!P35</f>
        <v>7.1</v>
      </c>
      <c r="R290" s="83">
        <f>'Sta.Cruz 2020'!Q35</f>
        <v>59.3</v>
      </c>
      <c r="S290" s="83">
        <f>'Sta.Cruz 2020'!R35</f>
        <v>31.9</v>
      </c>
      <c r="T290" s="83">
        <f>'Sta.Cruz 2020'!S35</f>
        <v>78.2</v>
      </c>
      <c r="U290" s="83">
        <f>'Sta.Cruz 2020'!T35</f>
        <v>0.1</v>
      </c>
    </row>
    <row r="291" spans="2:21" ht="15" customHeight="1" x14ac:dyDescent="0.2">
      <c r="B291" s="37">
        <v>288</v>
      </c>
      <c r="C291" s="101" t="s">
        <v>250</v>
      </c>
      <c r="D291" s="50">
        <v>0.50712599999999997</v>
      </c>
      <c r="E291" s="34" t="s">
        <v>241</v>
      </c>
      <c r="F291" s="34" t="s">
        <v>245</v>
      </c>
      <c r="G291" s="18"/>
      <c r="H291" s="127" t="s">
        <v>336</v>
      </c>
      <c r="I291" s="80" t="s">
        <v>372</v>
      </c>
      <c r="J291" s="81">
        <f>'Sta.Cruz 2020'!I36</f>
        <v>0.74727699999999997</v>
      </c>
      <c r="K291" s="82">
        <f>'Sta.Cruz 2020'!J36</f>
        <v>17.100000000000001</v>
      </c>
      <c r="L291" s="82">
        <f>'Sta.Cruz 2020'!K36</f>
        <v>169</v>
      </c>
      <c r="M291" s="83">
        <f>'Sta.Cruz 2020'!L36</f>
        <v>63.5</v>
      </c>
      <c r="N291" s="83">
        <f>'Sta.Cruz 2020'!M36</f>
        <v>95</v>
      </c>
      <c r="O291" s="82">
        <f>'Sta.Cruz 2020'!N36</f>
        <v>712</v>
      </c>
      <c r="P291" s="83">
        <f>'Sta.Cruz 2020'!O36</f>
        <v>80.599999999999994</v>
      </c>
      <c r="Q291" s="83">
        <f>'Sta.Cruz 2020'!P36</f>
        <v>7.2</v>
      </c>
      <c r="R291" s="83">
        <f>'Sta.Cruz 2020'!Q36</f>
        <v>80.2</v>
      </c>
      <c r="S291" s="83">
        <f>'Sta.Cruz 2020'!R36</f>
        <v>49.4</v>
      </c>
      <c r="T291" s="83">
        <f>'Sta.Cruz 2020'!S36</f>
        <v>74.099999999999994</v>
      </c>
      <c r="U291" s="83">
        <f>'Sta.Cruz 2020'!T36</f>
        <v>0.3</v>
      </c>
    </row>
    <row r="292" spans="2:21" ht="15" customHeight="1" x14ac:dyDescent="0.2">
      <c r="B292" s="37">
        <v>289</v>
      </c>
      <c r="C292" s="101" t="s">
        <v>120</v>
      </c>
      <c r="D292" s="50">
        <v>0.50598100000000001</v>
      </c>
      <c r="E292" s="34" t="s">
        <v>94</v>
      </c>
      <c r="F292" s="34" t="s">
        <v>57</v>
      </c>
      <c r="G292" s="18"/>
      <c r="H292" s="127" t="s">
        <v>336</v>
      </c>
      <c r="I292" s="80" t="s">
        <v>373</v>
      </c>
      <c r="J292" s="81">
        <f>'Sta.Cruz 2020'!I37</f>
        <v>0.69843699999999997</v>
      </c>
      <c r="K292" s="82">
        <f>'Sta.Cruz 2020'!J37</f>
        <v>23.9</v>
      </c>
      <c r="L292" s="82">
        <f>'Sta.Cruz 2020'!K37</f>
        <v>132.80000000000001</v>
      </c>
      <c r="M292" s="83">
        <f>'Sta.Cruz 2020'!L37</f>
        <v>64.400000000000006</v>
      </c>
      <c r="N292" s="83">
        <f>'Sta.Cruz 2020'!M37</f>
        <v>76.5</v>
      </c>
      <c r="O292" s="82">
        <f>'Sta.Cruz 2020'!N37</f>
        <v>695</v>
      </c>
      <c r="P292" s="83">
        <f>'Sta.Cruz 2020'!O37</f>
        <v>79.2</v>
      </c>
      <c r="Q292" s="83">
        <f>'Sta.Cruz 2020'!P37</f>
        <v>6.3</v>
      </c>
      <c r="R292" s="83">
        <f>'Sta.Cruz 2020'!Q37</f>
        <v>83.4</v>
      </c>
      <c r="S292" s="83">
        <f>'Sta.Cruz 2020'!R37</f>
        <v>40.9</v>
      </c>
      <c r="T292" s="83">
        <f>'Sta.Cruz 2020'!S37</f>
        <v>87</v>
      </c>
      <c r="U292" s="83">
        <f>'Sta.Cruz 2020'!T37</f>
        <v>0.3</v>
      </c>
    </row>
    <row r="293" spans="2:21" ht="15" customHeight="1" x14ac:dyDescent="0.2">
      <c r="B293" s="37">
        <v>290</v>
      </c>
      <c r="C293" s="101" t="s">
        <v>18</v>
      </c>
      <c r="D293" s="50">
        <v>0.50475800000000004</v>
      </c>
      <c r="E293" s="34" t="s">
        <v>88</v>
      </c>
      <c r="F293" s="34" t="s">
        <v>446</v>
      </c>
      <c r="G293" s="18"/>
      <c r="H293" s="128" t="s">
        <v>336</v>
      </c>
      <c r="I293" s="80" t="s">
        <v>374</v>
      </c>
      <c r="J293" s="81">
        <f>'Sta.Cruz 2020'!I38</f>
        <v>0.64531000000000005</v>
      </c>
      <c r="K293" s="82">
        <f>'Sta.Cruz 2020'!J38</f>
        <v>22.6</v>
      </c>
      <c r="L293" s="82">
        <f>'Sta.Cruz 2020'!K38</f>
        <v>210.8</v>
      </c>
      <c r="M293" s="83">
        <f>'Sta.Cruz 2020'!L38</f>
        <v>38.5</v>
      </c>
      <c r="N293" s="83">
        <f>'Sta.Cruz 2020'!M38</f>
        <v>41.8</v>
      </c>
      <c r="O293" s="82">
        <f>'Sta.Cruz 2020'!N38</f>
        <v>620</v>
      </c>
      <c r="P293" s="83">
        <f>'Sta.Cruz 2020'!O38</f>
        <v>91.8</v>
      </c>
      <c r="Q293" s="83">
        <f>'Sta.Cruz 2020'!P38</f>
        <v>7.1</v>
      </c>
      <c r="R293" s="83">
        <f>'Sta.Cruz 2020'!Q38</f>
        <v>88.7</v>
      </c>
      <c r="S293" s="83">
        <f>'Sta.Cruz 2020'!R38</f>
        <v>22.5</v>
      </c>
      <c r="T293" s="83">
        <f>'Sta.Cruz 2020'!S38</f>
        <v>93.9</v>
      </c>
      <c r="U293" s="83">
        <f>'Sta.Cruz 2020'!T38</f>
        <v>0.4</v>
      </c>
    </row>
    <row r="294" spans="2:21" ht="15" customHeight="1" x14ac:dyDescent="0.2">
      <c r="B294" s="37">
        <v>291</v>
      </c>
      <c r="C294" s="101" t="s">
        <v>268</v>
      </c>
      <c r="D294" s="50">
        <v>0.50448800000000005</v>
      </c>
      <c r="E294" s="34" t="s">
        <v>241</v>
      </c>
      <c r="F294" s="34" t="s">
        <v>245</v>
      </c>
      <c r="G294" s="18"/>
      <c r="H294" s="128" t="s">
        <v>336</v>
      </c>
      <c r="I294" s="80" t="s">
        <v>375</v>
      </c>
      <c r="J294" s="81">
        <f>'Sta.Cruz 2020'!I39</f>
        <v>0.66086699999999998</v>
      </c>
      <c r="K294" s="82">
        <f>'Sta.Cruz 2020'!J39</f>
        <v>21.7</v>
      </c>
      <c r="L294" s="82">
        <f>'Sta.Cruz 2020'!K39</f>
        <v>60</v>
      </c>
      <c r="M294" s="83">
        <f>'Sta.Cruz 2020'!L39</f>
        <v>42.9</v>
      </c>
      <c r="N294" s="83">
        <f>'Sta.Cruz 2020'!M39</f>
        <v>71.400000000000006</v>
      </c>
      <c r="O294" s="82">
        <f>'Sta.Cruz 2020'!N39</f>
        <v>584</v>
      </c>
      <c r="P294" s="83">
        <f>'Sta.Cruz 2020'!O39</f>
        <v>22.4</v>
      </c>
      <c r="Q294" s="83">
        <f>'Sta.Cruz 2020'!P39</f>
        <v>7.6</v>
      </c>
      <c r="R294" s="83">
        <f>'Sta.Cruz 2020'!Q39</f>
        <v>80.3</v>
      </c>
      <c r="S294" s="83">
        <f>'Sta.Cruz 2020'!R39</f>
        <v>63.7</v>
      </c>
      <c r="T294" s="83">
        <f>'Sta.Cruz 2020'!S39</f>
        <v>82.9</v>
      </c>
      <c r="U294" s="83">
        <f>'Sta.Cruz 2020'!T39</f>
        <v>0.1</v>
      </c>
    </row>
    <row r="295" spans="2:21" ht="15" customHeight="1" x14ac:dyDescent="0.2">
      <c r="B295" s="37">
        <v>292</v>
      </c>
      <c r="C295" s="101" t="s">
        <v>156</v>
      </c>
      <c r="D295" s="50">
        <v>0.50076100000000001</v>
      </c>
      <c r="E295" s="34" t="s">
        <v>101</v>
      </c>
      <c r="F295" s="34" t="s">
        <v>57</v>
      </c>
      <c r="G295" s="18"/>
      <c r="H295" s="73" t="s">
        <v>337</v>
      </c>
      <c r="I295" s="80" t="s">
        <v>376</v>
      </c>
      <c r="J295" s="81">
        <f>'Sta.Cruz 2020'!I40</f>
        <v>0.738147</v>
      </c>
      <c r="K295" s="82">
        <f>'Sta.Cruz 2020'!J40</f>
        <v>19.5</v>
      </c>
      <c r="L295" s="82">
        <f>'Sta.Cruz 2020'!K40</f>
        <v>286.2</v>
      </c>
      <c r="M295" s="83">
        <f>'Sta.Cruz 2020'!L40</f>
        <v>77.7</v>
      </c>
      <c r="N295" s="83">
        <f>'Sta.Cruz 2020'!M40</f>
        <v>41.3</v>
      </c>
      <c r="O295" s="82">
        <f>'Sta.Cruz 2020'!N40</f>
        <v>648</v>
      </c>
      <c r="P295" s="83">
        <f>'Sta.Cruz 2020'!O40</f>
        <v>99.8</v>
      </c>
      <c r="Q295" s="83">
        <f>'Sta.Cruz 2020'!P40</f>
        <v>9.1</v>
      </c>
      <c r="R295" s="83">
        <f>'Sta.Cruz 2020'!Q40</f>
        <v>95.5</v>
      </c>
      <c r="S295" s="83">
        <f>'Sta.Cruz 2020'!R40</f>
        <v>45.8</v>
      </c>
      <c r="T295" s="83">
        <f>'Sta.Cruz 2020'!S40</f>
        <v>95.3</v>
      </c>
      <c r="U295" s="83">
        <f>'Sta.Cruz 2020'!T40</f>
        <v>4</v>
      </c>
    </row>
    <row r="296" spans="2:21" ht="15" customHeight="1" x14ac:dyDescent="0.2">
      <c r="B296" s="40">
        <v>293</v>
      </c>
      <c r="C296" s="118" t="s">
        <v>253</v>
      </c>
      <c r="D296" s="51">
        <v>0.49857400000000002</v>
      </c>
      <c r="E296" s="41" t="s">
        <v>241</v>
      </c>
      <c r="F296" s="41" t="s">
        <v>245</v>
      </c>
      <c r="G296" s="18"/>
      <c r="H296" s="127" t="s">
        <v>337</v>
      </c>
      <c r="I296" s="80" t="s">
        <v>377</v>
      </c>
      <c r="J296" s="81">
        <f>'Sta.Cruz 2020'!I41</f>
        <v>0.75535699999999995</v>
      </c>
      <c r="K296" s="82">
        <f>'Sta.Cruz 2020'!J41</f>
        <v>23.5</v>
      </c>
      <c r="L296" s="82">
        <f>'Sta.Cruz 2020'!K41</f>
        <v>320.8</v>
      </c>
      <c r="M296" s="83">
        <f>'Sta.Cruz 2020'!L41</f>
        <v>68.5</v>
      </c>
      <c r="N296" s="83">
        <f>'Sta.Cruz 2020'!M41</f>
        <v>99.3</v>
      </c>
      <c r="O296" s="82">
        <f>'Sta.Cruz 2020'!N41</f>
        <v>806</v>
      </c>
      <c r="P296" s="83">
        <f>'Sta.Cruz 2020'!O41</f>
        <v>100</v>
      </c>
      <c r="Q296" s="83">
        <f>'Sta.Cruz 2020'!P41</f>
        <v>6.8</v>
      </c>
      <c r="R296" s="83">
        <f>'Sta.Cruz 2020'!Q41</f>
        <v>85.6</v>
      </c>
      <c r="S296" s="83">
        <f>'Sta.Cruz 2020'!R41</f>
        <v>47.8</v>
      </c>
      <c r="T296" s="83">
        <f>'Sta.Cruz 2020'!S41</f>
        <v>93</v>
      </c>
      <c r="U296" s="83">
        <f>'Sta.Cruz 2020'!T41</f>
        <v>0.4</v>
      </c>
    </row>
    <row r="297" spans="2:21" ht="15" customHeight="1" x14ac:dyDescent="0.2">
      <c r="B297" s="40">
        <v>294</v>
      </c>
      <c r="C297" s="118" t="s">
        <v>310</v>
      </c>
      <c r="D297" s="51">
        <v>0.497695</v>
      </c>
      <c r="E297" s="39" t="s">
        <v>278</v>
      </c>
      <c r="F297" s="39" t="s">
        <v>288</v>
      </c>
      <c r="G297" s="18"/>
      <c r="H297" s="128" t="s">
        <v>337</v>
      </c>
      <c r="I297" s="80" t="s">
        <v>378</v>
      </c>
      <c r="J297" s="81">
        <f>'Sta.Cruz 2020'!I42</f>
        <v>0.69167599999999996</v>
      </c>
      <c r="K297" s="82">
        <f>'Sta.Cruz 2020'!J42</f>
        <v>22.9</v>
      </c>
      <c r="L297" s="82">
        <f>'Sta.Cruz 2020'!K42</f>
        <v>131.69999999999999</v>
      </c>
      <c r="M297" s="83">
        <f>'Sta.Cruz 2020'!L42</f>
        <v>64.8</v>
      </c>
      <c r="N297" s="83">
        <f>'Sta.Cruz 2020'!M42</f>
        <v>59.1</v>
      </c>
      <c r="O297" s="82">
        <f>'Sta.Cruz 2020'!N42</f>
        <v>681</v>
      </c>
      <c r="P297" s="83">
        <f>'Sta.Cruz 2020'!O42</f>
        <v>91.7</v>
      </c>
      <c r="Q297" s="83">
        <f>'Sta.Cruz 2020'!P42</f>
        <v>7.7</v>
      </c>
      <c r="R297" s="83">
        <f>'Sta.Cruz 2020'!Q42</f>
        <v>89.8</v>
      </c>
      <c r="S297" s="83">
        <f>'Sta.Cruz 2020'!R42</f>
        <v>16.3</v>
      </c>
      <c r="T297" s="83">
        <f>'Sta.Cruz 2020'!S42</f>
        <v>96.3</v>
      </c>
      <c r="U297" s="83">
        <f>'Sta.Cruz 2020'!T42</f>
        <v>0.8</v>
      </c>
    </row>
    <row r="298" spans="2:21" ht="15" customHeight="1" x14ac:dyDescent="0.2">
      <c r="B298" s="40">
        <v>295</v>
      </c>
      <c r="C298" s="118" t="s">
        <v>110</v>
      </c>
      <c r="D298" s="51">
        <v>0.49640200000000001</v>
      </c>
      <c r="E298" s="41" t="s">
        <v>92</v>
      </c>
      <c r="F298" s="41" t="s">
        <v>57</v>
      </c>
      <c r="G298" s="18"/>
      <c r="H298" s="128" t="s">
        <v>337</v>
      </c>
      <c r="I298" s="80" t="s">
        <v>379</v>
      </c>
      <c r="J298" s="81">
        <f>'Sta.Cruz 2020'!I43</f>
        <v>0.71773500000000001</v>
      </c>
      <c r="K298" s="82">
        <f>'Sta.Cruz 2020'!J43</f>
        <v>16.600000000000001</v>
      </c>
      <c r="L298" s="82">
        <f>'Sta.Cruz 2020'!K43</f>
        <v>169.3</v>
      </c>
      <c r="M298" s="83">
        <f>'Sta.Cruz 2020'!L43</f>
        <v>55.9</v>
      </c>
      <c r="N298" s="83">
        <f>'Sta.Cruz 2020'!M43</f>
        <v>88.9</v>
      </c>
      <c r="O298" s="82">
        <f>'Sta.Cruz 2020'!N43</f>
        <v>609</v>
      </c>
      <c r="P298" s="83">
        <f>'Sta.Cruz 2020'!O43</f>
        <v>61.1</v>
      </c>
      <c r="Q298" s="83">
        <f>'Sta.Cruz 2020'!P43</f>
        <v>7.4</v>
      </c>
      <c r="R298" s="83">
        <f>'Sta.Cruz 2020'!Q43</f>
        <v>89.2</v>
      </c>
      <c r="S298" s="83">
        <f>'Sta.Cruz 2020'!R43</f>
        <v>26.2</v>
      </c>
      <c r="T298" s="83">
        <f>'Sta.Cruz 2020'!S43</f>
        <v>94.6</v>
      </c>
      <c r="U298" s="83">
        <f>'Sta.Cruz 2020'!T43</f>
        <v>0.6</v>
      </c>
    </row>
    <row r="299" spans="2:21" ht="15" customHeight="1" x14ac:dyDescent="0.2">
      <c r="B299" s="40">
        <v>296</v>
      </c>
      <c r="C299" s="118" t="s">
        <v>6</v>
      </c>
      <c r="D299" s="51">
        <v>0.49439300000000003</v>
      </c>
      <c r="E299" s="39" t="s">
        <v>85</v>
      </c>
      <c r="F299" s="39" t="s">
        <v>446</v>
      </c>
      <c r="G299" s="18"/>
      <c r="H299" s="73" t="s">
        <v>337</v>
      </c>
      <c r="I299" s="80" t="s">
        <v>380</v>
      </c>
      <c r="J299" s="81">
        <f>'Sta.Cruz 2020'!I44</f>
        <v>0.74041500000000005</v>
      </c>
      <c r="K299" s="82">
        <f>'Sta.Cruz 2020'!J44</f>
        <v>17.7</v>
      </c>
      <c r="L299" s="82">
        <f>'Sta.Cruz 2020'!K44</f>
        <v>261.5</v>
      </c>
      <c r="M299" s="83">
        <f>'Sta.Cruz 2020'!L44</f>
        <v>46.7</v>
      </c>
      <c r="N299" s="83">
        <f>'Sta.Cruz 2020'!M44</f>
        <v>96.4</v>
      </c>
      <c r="O299" s="82">
        <f>'Sta.Cruz 2020'!N44</f>
        <v>638</v>
      </c>
      <c r="P299" s="83">
        <f>'Sta.Cruz 2020'!O44</f>
        <v>58.7</v>
      </c>
      <c r="Q299" s="83">
        <f>'Sta.Cruz 2020'!P44</f>
        <v>7.7</v>
      </c>
      <c r="R299" s="83">
        <f>'Sta.Cruz 2020'!Q44</f>
        <v>91.4</v>
      </c>
      <c r="S299" s="83">
        <f>'Sta.Cruz 2020'!R44</f>
        <v>50.9</v>
      </c>
      <c r="T299" s="83">
        <f>'Sta.Cruz 2020'!S44</f>
        <v>97.4</v>
      </c>
      <c r="U299" s="83">
        <f>'Sta.Cruz 2020'!T44</f>
        <v>0.7</v>
      </c>
    </row>
    <row r="300" spans="2:21" ht="15" customHeight="1" x14ac:dyDescent="0.2">
      <c r="B300" s="40">
        <v>297</v>
      </c>
      <c r="C300" s="118" t="s">
        <v>210</v>
      </c>
      <c r="D300" s="51">
        <v>0.49423800000000001</v>
      </c>
      <c r="E300" s="39" t="s">
        <v>195</v>
      </c>
      <c r="F300" s="39" t="s">
        <v>204</v>
      </c>
      <c r="G300" s="18"/>
      <c r="H300" s="128" t="s">
        <v>338</v>
      </c>
      <c r="I300" s="80" t="s">
        <v>381</v>
      </c>
      <c r="J300" s="81">
        <f>'Sta.Cruz 2020'!I45</f>
        <v>0.691608</v>
      </c>
      <c r="K300" s="82">
        <f>'Sta.Cruz 2020'!J45</f>
        <v>18.100000000000001</v>
      </c>
      <c r="L300" s="82">
        <f>'Sta.Cruz 2020'!K45</f>
        <v>244.9</v>
      </c>
      <c r="M300" s="83">
        <f>'Sta.Cruz 2020'!L45</f>
        <v>96.8</v>
      </c>
      <c r="N300" s="83">
        <f>'Sta.Cruz 2020'!M45</f>
        <v>54</v>
      </c>
      <c r="O300" s="82">
        <f>'Sta.Cruz 2020'!N45</f>
        <v>628</v>
      </c>
      <c r="P300" s="83">
        <f>'Sta.Cruz 2020'!O45</f>
        <v>100</v>
      </c>
      <c r="Q300" s="83">
        <f>'Sta.Cruz 2020'!P45</f>
        <v>7.3</v>
      </c>
      <c r="R300" s="83">
        <f>'Sta.Cruz 2020'!Q45</f>
        <v>63</v>
      </c>
      <c r="S300" s="83">
        <f>'Sta.Cruz 2020'!R45</f>
        <v>37.799999999999997</v>
      </c>
      <c r="T300" s="83">
        <f>'Sta.Cruz 2020'!S45</f>
        <v>62.9</v>
      </c>
      <c r="U300" s="83">
        <f>'Sta.Cruz 2020'!T45</f>
        <v>0.7</v>
      </c>
    </row>
    <row r="301" spans="2:21" ht="15" customHeight="1" x14ac:dyDescent="0.2">
      <c r="B301" s="40">
        <v>298</v>
      </c>
      <c r="C301" s="118" t="s">
        <v>126</v>
      </c>
      <c r="D301" s="51">
        <v>0.48503099999999999</v>
      </c>
      <c r="E301" s="41" t="s">
        <v>96</v>
      </c>
      <c r="F301" s="41" t="s">
        <v>57</v>
      </c>
      <c r="G301" s="18"/>
      <c r="H301" s="73" t="s">
        <v>338</v>
      </c>
      <c r="I301" s="80" t="s">
        <v>382</v>
      </c>
      <c r="J301" s="81">
        <f>'Sta.Cruz 2020'!I46</f>
        <v>0.65824400000000005</v>
      </c>
      <c r="K301" s="82">
        <f>'Sta.Cruz 2020'!J46</f>
        <v>23</v>
      </c>
      <c r="L301" s="82">
        <f>'Sta.Cruz 2020'!K46</f>
        <v>42.1</v>
      </c>
      <c r="M301" s="83">
        <f>'Sta.Cruz 2020'!L46</f>
        <v>70.599999999999994</v>
      </c>
      <c r="N301" s="83">
        <f>'Sta.Cruz 2020'!M46</f>
        <v>47.4</v>
      </c>
      <c r="O301" s="82">
        <f>'Sta.Cruz 2020'!N46</f>
        <v>683</v>
      </c>
      <c r="P301" s="83">
        <f>'Sta.Cruz 2020'!O46</f>
        <v>91.5</v>
      </c>
      <c r="Q301" s="83">
        <f>'Sta.Cruz 2020'!P46</f>
        <v>7.1</v>
      </c>
      <c r="R301" s="83">
        <f>'Sta.Cruz 2020'!Q46</f>
        <v>71.599999999999994</v>
      </c>
      <c r="S301" s="83">
        <f>'Sta.Cruz 2020'!R46</f>
        <v>37.700000000000003</v>
      </c>
      <c r="T301" s="83">
        <f>'Sta.Cruz 2020'!S46</f>
        <v>60.1</v>
      </c>
      <c r="U301" s="83">
        <f>'Sta.Cruz 2020'!T46</f>
        <v>0.5</v>
      </c>
    </row>
    <row r="302" spans="2:21" ht="15" customHeight="1" x14ac:dyDescent="0.2">
      <c r="B302" s="40">
        <v>299</v>
      </c>
      <c r="C302" s="118" t="s">
        <v>435</v>
      </c>
      <c r="D302" s="51">
        <v>0.48449199999999998</v>
      </c>
      <c r="E302" s="39" t="s">
        <v>242</v>
      </c>
      <c r="F302" s="39" t="s">
        <v>245</v>
      </c>
      <c r="G302" s="18"/>
      <c r="H302" s="127" t="s">
        <v>338</v>
      </c>
      <c r="I302" s="80" t="s">
        <v>383</v>
      </c>
      <c r="J302" s="81">
        <f>'Sta.Cruz 2020'!I47</f>
        <v>0.60274300000000003</v>
      </c>
      <c r="K302" s="82">
        <f>'Sta.Cruz 2020'!J47</f>
        <v>21</v>
      </c>
      <c r="L302" s="82">
        <f>'Sta.Cruz 2020'!K47</f>
        <v>126.3</v>
      </c>
      <c r="M302" s="83">
        <f>'Sta.Cruz 2020'!L47</f>
        <v>59.7</v>
      </c>
      <c r="N302" s="83">
        <f>'Sta.Cruz 2020'!M47</f>
        <v>15.8</v>
      </c>
      <c r="O302" s="82">
        <f>'Sta.Cruz 2020'!N47</f>
        <v>643</v>
      </c>
      <c r="P302" s="83">
        <f>'Sta.Cruz 2020'!O47</f>
        <v>82.2</v>
      </c>
      <c r="Q302" s="83">
        <f>'Sta.Cruz 2020'!P47</f>
        <v>7.4</v>
      </c>
      <c r="R302" s="83">
        <f>'Sta.Cruz 2020'!Q47</f>
        <v>80.8</v>
      </c>
      <c r="S302" s="83">
        <f>'Sta.Cruz 2020'!R47</f>
        <v>7.8</v>
      </c>
      <c r="T302" s="83">
        <f>'Sta.Cruz 2020'!S47</f>
        <v>82.9</v>
      </c>
      <c r="U302" s="83">
        <f>'Sta.Cruz 2020'!T47</f>
        <v>0.3</v>
      </c>
    </row>
    <row r="303" spans="2:21" ht="15" customHeight="1" x14ac:dyDescent="0.2">
      <c r="B303" s="40">
        <v>300</v>
      </c>
      <c r="C303" s="118" t="s">
        <v>214</v>
      </c>
      <c r="D303" s="51">
        <v>0.47623300000000002</v>
      </c>
      <c r="E303" s="39" t="s">
        <v>197</v>
      </c>
      <c r="F303" s="39" t="s">
        <v>204</v>
      </c>
      <c r="G303" s="18"/>
      <c r="H303" s="127" t="s">
        <v>338</v>
      </c>
      <c r="I303" s="80" t="s">
        <v>384</v>
      </c>
      <c r="J303" s="81">
        <f>'Sta.Cruz 2020'!I48</f>
        <v>0.67697799999999997</v>
      </c>
      <c r="K303" s="82">
        <f>'Sta.Cruz 2020'!J48</f>
        <v>17.8</v>
      </c>
      <c r="L303" s="82">
        <f>'Sta.Cruz 2020'!K48</f>
        <v>256.5</v>
      </c>
      <c r="M303" s="83">
        <f>'Sta.Cruz 2020'!L48</f>
        <v>55.1</v>
      </c>
      <c r="N303" s="83">
        <f>'Sta.Cruz 2020'!M48</f>
        <v>59.8</v>
      </c>
      <c r="O303" s="82">
        <f>'Sta.Cruz 2020'!N48</f>
        <v>563</v>
      </c>
      <c r="P303" s="83">
        <f>'Sta.Cruz 2020'!O48</f>
        <v>69</v>
      </c>
      <c r="Q303" s="83">
        <f>'Sta.Cruz 2020'!P48</f>
        <v>6.8</v>
      </c>
      <c r="R303" s="83">
        <f>'Sta.Cruz 2020'!Q48</f>
        <v>72.599999999999994</v>
      </c>
      <c r="S303" s="83">
        <f>'Sta.Cruz 2020'!R48</f>
        <v>45.9</v>
      </c>
      <c r="T303" s="83">
        <f>'Sta.Cruz 2020'!S48</f>
        <v>91.6</v>
      </c>
      <c r="U303" s="83">
        <f>'Sta.Cruz 2020'!T48</f>
        <v>2</v>
      </c>
    </row>
    <row r="304" spans="2:21" ht="15" customHeight="1" x14ac:dyDescent="0.2">
      <c r="B304" s="40">
        <v>301</v>
      </c>
      <c r="C304" s="118" t="s">
        <v>300</v>
      </c>
      <c r="D304" s="51">
        <v>0.47322900000000001</v>
      </c>
      <c r="E304" s="41" t="s">
        <v>282</v>
      </c>
      <c r="F304" s="41" t="s">
        <v>288</v>
      </c>
      <c r="G304" s="18"/>
      <c r="H304" s="127" t="s">
        <v>338</v>
      </c>
      <c r="I304" s="80" t="s">
        <v>385</v>
      </c>
      <c r="J304" s="81">
        <f>'Sta.Cruz 2020'!I49</f>
        <v>0.748228</v>
      </c>
      <c r="K304" s="82">
        <f>'Sta.Cruz 2020'!J49</f>
        <v>22.5</v>
      </c>
      <c r="L304" s="82">
        <f>'Sta.Cruz 2020'!K49</f>
        <v>266.8</v>
      </c>
      <c r="M304" s="83">
        <f>'Sta.Cruz 2020'!L49</f>
        <v>80</v>
      </c>
      <c r="N304" s="83">
        <f>'Sta.Cruz 2020'!M49</f>
        <v>60.3</v>
      </c>
      <c r="O304" s="82">
        <f>'Sta.Cruz 2020'!N49</f>
        <v>752</v>
      </c>
      <c r="P304" s="83">
        <f>'Sta.Cruz 2020'!O49</f>
        <v>85.2</v>
      </c>
      <c r="Q304" s="83">
        <f>'Sta.Cruz 2020'!P49</f>
        <v>7.8</v>
      </c>
      <c r="R304" s="83">
        <f>'Sta.Cruz 2020'!Q49</f>
        <v>82.3</v>
      </c>
      <c r="S304" s="83">
        <f>'Sta.Cruz 2020'!R49</f>
        <v>85.2</v>
      </c>
      <c r="T304" s="83">
        <f>'Sta.Cruz 2020'!S49</f>
        <v>81.2</v>
      </c>
      <c r="U304" s="83">
        <f>'Sta.Cruz 2020'!T49</f>
        <v>0.2</v>
      </c>
    </row>
    <row r="305" spans="2:21" ht="15" customHeight="1" x14ac:dyDescent="0.2">
      <c r="B305" s="40">
        <v>302</v>
      </c>
      <c r="C305" s="118" t="s">
        <v>308</v>
      </c>
      <c r="D305" s="51">
        <v>0.47203099999999998</v>
      </c>
      <c r="E305" s="39" t="s">
        <v>284</v>
      </c>
      <c r="F305" s="39" t="s">
        <v>288</v>
      </c>
      <c r="G305" s="18"/>
      <c r="H305" s="127" t="s">
        <v>338</v>
      </c>
      <c r="I305" s="80" t="s">
        <v>386</v>
      </c>
      <c r="J305" s="81">
        <f>'Sta.Cruz 2020'!I50</f>
        <v>0.77023399999999997</v>
      </c>
      <c r="K305" s="82">
        <f>'Sta.Cruz 2020'!J50</f>
        <v>18.899999999999999</v>
      </c>
      <c r="L305" s="82">
        <f>'Sta.Cruz 2020'!K50</f>
        <v>130.6</v>
      </c>
      <c r="M305" s="83">
        <f>'Sta.Cruz 2020'!L50</f>
        <v>100</v>
      </c>
      <c r="N305" s="83">
        <f>'Sta.Cruz 2020'!M50</f>
        <v>78.8</v>
      </c>
      <c r="O305" s="82">
        <f>'Sta.Cruz 2020'!N50</f>
        <v>632</v>
      </c>
      <c r="P305" s="83">
        <f>'Sta.Cruz 2020'!O50</f>
        <v>69.599999999999994</v>
      </c>
      <c r="Q305" s="83">
        <f>'Sta.Cruz 2020'!P50</f>
        <v>6.8</v>
      </c>
      <c r="R305" s="83">
        <f>'Sta.Cruz 2020'!Q50</f>
        <v>87.1</v>
      </c>
      <c r="S305" s="83">
        <f>'Sta.Cruz 2020'!R50</f>
        <v>54.1</v>
      </c>
      <c r="T305" s="83">
        <f>'Sta.Cruz 2020'!S50</f>
        <v>97.6</v>
      </c>
      <c r="U305" s="83">
        <f>'Sta.Cruz 2020'!T50</f>
        <v>0.9</v>
      </c>
    </row>
    <row r="306" spans="2:21" ht="15" customHeight="1" x14ac:dyDescent="0.2">
      <c r="B306" s="40">
        <v>303</v>
      </c>
      <c r="C306" s="118" t="s">
        <v>271</v>
      </c>
      <c r="D306" s="51">
        <v>0.47089700000000001</v>
      </c>
      <c r="E306" s="39" t="s">
        <v>241</v>
      </c>
      <c r="F306" s="39" t="s">
        <v>245</v>
      </c>
      <c r="G306" s="18"/>
      <c r="H306" s="128" t="s">
        <v>339</v>
      </c>
      <c r="I306" s="80" t="s">
        <v>387</v>
      </c>
      <c r="J306" s="81">
        <f>'Sta.Cruz 2020'!I51</f>
        <v>0.67024799999999995</v>
      </c>
      <c r="K306" s="82">
        <f>'Sta.Cruz 2020'!J51</f>
        <v>22.5</v>
      </c>
      <c r="L306" s="82">
        <f>'Sta.Cruz 2020'!K51</f>
        <v>175</v>
      </c>
      <c r="M306" s="83">
        <f>'Sta.Cruz 2020'!L51</f>
        <v>75.2</v>
      </c>
      <c r="N306" s="83">
        <f>'Sta.Cruz 2020'!M51</f>
        <v>42</v>
      </c>
      <c r="O306" s="82">
        <f>'Sta.Cruz 2020'!N51</f>
        <v>723</v>
      </c>
      <c r="P306" s="83">
        <f>'Sta.Cruz 2020'!O51</f>
        <v>97.5</v>
      </c>
      <c r="Q306" s="83">
        <f>'Sta.Cruz 2020'!P51</f>
        <v>7.8</v>
      </c>
      <c r="R306" s="83">
        <f>'Sta.Cruz 2020'!Q51</f>
        <v>75.5</v>
      </c>
      <c r="S306" s="83">
        <f>'Sta.Cruz 2020'!R51</f>
        <v>46.7</v>
      </c>
      <c r="T306" s="83">
        <f>'Sta.Cruz 2020'!S51</f>
        <v>57.4</v>
      </c>
      <c r="U306" s="83">
        <f>'Sta.Cruz 2020'!T51</f>
        <v>0.5</v>
      </c>
    </row>
    <row r="307" spans="2:21" ht="15" customHeight="1" x14ac:dyDescent="0.2">
      <c r="B307" s="40">
        <v>304</v>
      </c>
      <c r="C307" s="118" t="s">
        <v>3</v>
      </c>
      <c r="D307" s="51">
        <v>0.47031099999999998</v>
      </c>
      <c r="E307" s="41" t="s">
        <v>84</v>
      </c>
      <c r="F307" s="41" t="s">
        <v>446</v>
      </c>
      <c r="G307" s="18"/>
      <c r="H307" s="73" t="s">
        <v>340</v>
      </c>
      <c r="I307" s="80" t="s">
        <v>388</v>
      </c>
      <c r="J307" s="81">
        <f>'Sta.Cruz 2020'!I52</f>
        <v>0.69428599999999996</v>
      </c>
      <c r="K307" s="82">
        <f>'Sta.Cruz 2020'!J52</f>
        <v>23.5</v>
      </c>
      <c r="L307" s="82">
        <f>'Sta.Cruz 2020'!K52</f>
        <v>262.2</v>
      </c>
      <c r="M307" s="83">
        <f>'Sta.Cruz 2020'!L52</f>
        <v>82.1</v>
      </c>
      <c r="N307" s="83">
        <f>'Sta.Cruz 2020'!M52</f>
        <v>43</v>
      </c>
      <c r="O307" s="82">
        <f>'Sta.Cruz 2020'!N52</f>
        <v>731</v>
      </c>
      <c r="P307" s="83">
        <f>'Sta.Cruz 2020'!O52</f>
        <v>100</v>
      </c>
      <c r="Q307" s="83">
        <f>'Sta.Cruz 2020'!P52</f>
        <v>6.5</v>
      </c>
      <c r="R307" s="83">
        <f>'Sta.Cruz 2020'!Q52</f>
        <v>81.900000000000006</v>
      </c>
      <c r="S307" s="83">
        <f>'Sta.Cruz 2020'!R52</f>
        <v>62.9</v>
      </c>
      <c r="T307" s="83">
        <f>'Sta.Cruz 2020'!S52</f>
        <v>68.900000000000006</v>
      </c>
      <c r="U307" s="83">
        <f>'Sta.Cruz 2020'!T52</f>
        <v>0.5</v>
      </c>
    </row>
    <row r="308" spans="2:21" ht="15" customHeight="1" x14ac:dyDescent="0.2">
      <c r="B308" s="40">
        <v>305</v>
      </c>
      <c r="C308" s="118" t="s">
        <v>150</v>
      </c>
      <c r="D308" s="51">
        <v>0.46873399999999998</v>
      </c>
      <c r="E308" s="39" t="s">
        <v>100</v>
      </c>
      <c r="F308" s="39" t="s">
        <v>57</v>
      </c>
      <c r="G308" s="18"/>
      <c r="H308" s="127" t="s">
        <v>340</v>
      </c>
      <c r="I308" s="80" t="s">
        <v>389</v>
      </c>
      <c r="J308" s="81">
        <f>'Sta.Cruz 2020'!I53</f>
        <v>0.71260400000000002</v>
      </c>
      <c r="K308" s="82">
        <f>'Sta.Cruz 2020'!J53</f>
        <v>18</v>
      </c>
      <c r="L308" s="82">
        <f>'Sta.Cruz 2020'!K53</f>
        <v>223.3</v>
      </c>
      <c r="M308" s="83">
        <f>'Sta.Cruz 2020'!L53</f>
        <v>61.1</v>
      </c>
      <c r="N308" s="83">
        <f>'Sta.Cruz 2020'!M53</f>
        <v>100</v>
      </c>
      <c r="O308" s="82">
        <f>'Sta.Cruz 2020'!N53</f>
        <v>608</v>
      </c>
      <c r="P308" s="83">
        <f>'Sta.Cruz 2020'!O53</f>
        <v>65.3</v>
      </c>
      <c r="Q308" s="83">
        <f>'Sta.Cruz 2020'!P53</f>
        <v>6.9</v>
      </c>
      <c r="R308" s="83">
        <f>'Sta.Cruz 2020'!Q53</f>
        <v>85.7</v>
      </c>
      <c r="S308" s="83">
        <f>'Sta.Cruz 2020'!R53</f>
        <v>20.9</v>
      </c>
      <c r="T308" s="83">
        <f>'Sta.Cruz 2020'!S53</f>
        <v>91.6</v>
      </c>
      <c r="U308" s="83">
        <f>'Sta.Cruz 2020'!T53</f>
        <v>0.3</v>
      </c>
    </row>
    <row r="309" spans="2:21" ht="15" customHeight="1" x14ac:dyDescent="0.2">
      <c r="B309" s="40">
        <v>306</v>
      </c>
      <c r="C309" s="118" t="s">
        <v>74</v>
      </c>
      <c r="D309" s="51">
        <v>0.466806</v>
      </c>
      <c r="E309" s="39" t="s">
        <v>279</v>
      </c>
      <c r="F309" s="39" t="s">
        <v>288</v>
      </c>
      <c r="G309" s="18"/>
      <c r="H309" s="128" t="s">
        <v>341</v>
      </c>
      <c r="I309" s="80" t="s">
        <v>390</v>
      </c>
      <c r="J309" s="81">
        <f>'Sta.Cruz 2020'!I54</f>
        <v>0.65190199999999998</v>
      </c>
      <c r="K309" s="82">
        <f>'Sta.Cruz 2020'!J54</f>
        <v>22.4</v>
      </c>
      <c r="L309" s="82">
        <f>'Sta.Cruz 2020'!K54</f>
        <v>107.9</v>
      </c>
      <c r="M309" s="83">
        <f>'Sta.Cruz 2020'!L54</f>
        <v>65.099999999999994</v>
      </c>
      <c r="N309" s="83">
        <f>'Sta.Cruz 2020'!M54</f>
        <v>30.4</v>
      </c>
      <c r="O309" s="82">
        <f>'Sta.Cruz 2020'!N54</f>
        <v>653</v>
      </c>
      <c r="P309" s="83">
        <f>'Sta.Cruz 2020'!O54</f>
        <v>66.8</v>
      </c>
      <c r="Q309" s="83">
        <f>'Sta.Cruz 2020'!P54</f>
        <v>9.6</v>
      </c>
      <c r="R309" s="83">
        <f>'Sta.Cruz 2020'!Q54</f>
        <v>91.6</v>
      </c>
      <c r="S309" s="83">
        <f>'Sta.Cruz 2020'!R54</f>
        <v>17</v>
      </c>
      <c r="T309" s="83">
        <f>'Sta.Cruz 2020'!S54</f>
        <v>95.2</v>
      </c>
      <c r="U309" s="83">
        <f>'Sta.Cruz 2020'!T54</f>
        <v>0.7</v>
      </c>
    </row>
    <row r="310" spans="2:21" ht="15" customHeight="1" x14ac:dyDescent="0.2">
      <c r="B310" s="40">
        <v>307</v>
      </c>
      <c r="C310" s="118" t="s">
        <v>127</v>
      </c>
      <c r="D310" s="51">
        <v>0.46634100000000001</v>
      </c>
      <c r="E310" s="41" t="s">
        <v>96</v>
      </c>
      <c r="F310" s="41" t="s">
        <v>57</v>
      </c>
      <c r="G310" s="18"/>
      <c r="H310" s="127" t="s">
        <v>341</v>
      </c>
      <c r="I310" s="80" t="s">
        <v>391</v>
      </c>
      <c r="J310" s="81">
        <f>'Sta.Cruz 2020'!I55</f>
        <v>0.640629</v>
      </c>
      <c r="K310" s="82">
        <f>'Sta.Cruz 2020'!J55</f>
        <v>26.4</v>
      </c>
      <c r="L310" s="82">
        <f>'Sta.Cruz 2020'!K55</f>
        <v>197.9</v>
      </c>
      <c r="M310" s="83">
        <f>'Sta.Cruz 2020'!L55</f>
        <v>65.5</v>
      </c>
      <c r="N310" s="83">
        <f>'Sta.Cruz 2020'!M55</f>
        <v>39.299999999999997</v>
      </c>
      <c r="O310" s="82">
        <f>'Sta.Cruz 2020'!N55</f>
        <v>668</v>
      </c>
      <c r="P310" s="83">
        <f>'Sta.Cruz 2020'!O55</f>
        <v>80.3</v>
      </c>
      <c r="Q310" s="83">
        <f>'Sta.Cruz 2020'!P55</f>
        <v>9.3000000000000007</v>
      </c>
      <c r="R310" s="83">
        <f>'Sta.Cruz 2020'!Q55</f>
        <v>94.2</v>
      </c>
      <c r="S310" s="83">
        <f>'Sta.Cruz 2020'!R55</f>
        <v>3.3</v>
      </c>
      <c r="T310" s="83">
        <f>'Sta.Cruz 2020'!S55</f>
        <v>98.8</v>
      </c>
      <c r="U310" s="83">
        <f>'Sta.Cruz 2020'!T55</f>
        <v>0.6</v>
      </c>
    </row>
    <row r="311" spans="2:21" ht="15" customHeight="1" x14ac:dyDescent="0.2">
      <c r="B311" s="40">
        <v>308</v>
      </c>
      <c r="C311" s="118" t="s">
        <v>292</v>
      </c>
      <c r="D311" s="51">
        <v>0.46391500000000002</v>
      </c>
      <c r="E311" s="39" t="s">
        <v>279</v>
      </c>
      <c r="F311" s="39" t="s">
        <v>288</v>
      </c>
      <c r="G311" s="18"/>
      <c r="H311" s="128" t="s">
        <v>341</v>
      </c>
      <c r="I311" s="80" t="s">
        <v>392</v>
      </c>
      <c r="J311" s="81">
        <f>'Sta.Cruz 2020'!I56</f>
        <v>0.671153</v>
      </c>
      <c r="K311" s="82">
        <f>'Sta.Cruz 2020'!J56</f>
        <v>21.9</v>
      </c>
      <c r="L311" s="82">
        <f>'Sta.Cruz 2020'!K56</f>
        <v>206.8</v>
      </c>
      <c r="M311" s="83">
        <f>'Sta.Cruz 2020'!L56</f>
        <v>66.7</v>
      </c>
      <c r="N311" s="83">
        <f>'Sta.Cruz 2020'!M56</f>
        <v>63.8</v>
      </c>
      <c r="O311" s="82">
        <f>'Sta.Cruz 2020'!N56</f>
        <v>628</v>
      </c>
      <c r="P311" s="83">
        <f>'Sta.Cruz 2020'!O56</f>
        <v>76.900000000000006</v>
      </c>
      <c r="Q311" s="83">
        <f>'Sta.Cruz 2020'!P56</f>
        <v>8.1999999999999993</v>
      </c>
      <c r="R311" s="83">
        <f>'Sta.Cruz 2020'!Q56</f>
        <v>70.2</v>
      </c>
      <c r="S311" s="83">
        <f>'Sta.Cruz 2020'!R56</f>
        <v>43.9</v>
      </c>
      <c r="T311" s="83">
        <f>'Sta.Cruz 2020'!S56</f>
        <v>69.7</v>
      </c>
      <c r="U311" s="83">
        <f>'Sta.Cruz 2020'!T56</f>
        <v>0.2</v>
      </c>
    </row>
    <row r="312" spans="2:21" ht="15" customHeight="1" x14ac:dyDescent="0.2">
      <c r="B312" s="40">
        <v>309</v>
      </c>
      <c r="C312" s="118" t="s">
        <v>115</v>
      </c>
      <c r="D312" s="51">
        <v>0.45564300000000002</v>
      </c>
      <c r="E312" s="39" t="s">
        <v>93</v>
      </c>
      <c r="F312" s="39" t="s">
        <v>57</v>
      </c>
      <c r="G312" s="18"/>
      <c r="H312" s="128" t="s">
        <v>342</v>
      </c>
      <c r="I312" s="80" t="s">
        <v>393</v>
      </c>
      <c r="J312" s="81">
        <f>'Sta.Cruz 2020'!I57</f>
        <v>0.61888799999999999</v>
      </c>
      <c r="K312" s="82">
        <f>'Sta.Cruz 2020'!J57</f>
        <v>18.5</v>
      </c>
      <c r="L312" s="82">
        <f>'Sta.Cruz 2020'!K57</f>
        <v>215.1</v>
      </c>
      <c r="M312" s="83">
        <f>'Sta.Cruz 2020'!L57</f>
        <v>67.8</v>
      </c>
      <c r="N312" s="83">
        <f>'Sta.Cruz 2020'!M57</f>
        <v>36.5</v>
      </c>
      <c r="O312" s="82">
        <f>'Sta.Cruz 2020'!N57</f>
        <v>594</v>
      </c>
      <c r="P312" s="83">
        <f>'Sta.Cruz 2020'!O57</f>
        <v>87.2</v>
      </c>
      <c r="Q312" s="83">
        <f>'Sta.Cruz 2020'!P57</f>
        <v>7.6</v>
      </c>
      <c r="R312" s="83">
        <f>'Sta.Cruz 2020'!Q57</f>
        <v>84</v>
      </c>
      <c r="S312" s="83">
        <f>'Sta.Cruz 2020'!R57</f>
        <v>19.399999999999999</v>
      </c>
      <c r="T312" s="83">
        <f>'Sta.Cruz 2020'!S57</f>
        <v>38.5</v>
      </c>
      <c r="U312" s="83">
        <f>'Sta.Cruz 2020'!T57</f>
        <v>1.1000000000000001</v>
      </c>
    </row>
    <row r="313" spans="2:21" ht="15" customHeight="1" x14ac:dyDescent="0.2">
      <c r="B313" s="40">
        <v>310</v>
      </c>
      <c r="C313" s="118" t="s">
        <v>273</v>
      </c>
      <c r="D313" s="51">
        <v>0.45370300000000002</v>
      </c>
      <c r="E313" s="41" t="s">
        <v>243</v>
      </c>
      <c r="F313" s="41" t="s">
        <v>245</v>
      </c>
      <c r="G313" s="18"/>
      <c r="H313" s="155" t="s">
        <v>342</v>
      </c>
      <c r="I313" s="80" t="s">
        <v>394</v>
      </c>
      <c r="J313" s="81">
        <f>'Sta.Cruz 2020'!I58</f>
        <v>0.633996</v>
      </c>
      <c r="K313" s="82">
        <f>'Sta.Cruz 2020'!J58</f>
        <v>14.8</v>
      </c>
      <c r="L313" s="82">
        <f>'Sta.Cruz 2020'!K58</f>
        <v>176</v>
      </c>
      <c r="M313" s="83">
        <f>'Sta.Cruz 2020'!L58</f>
        <v>65.7</v>
      </c>
      <c r="N313" s="83">
        <f>'Sta.Cruz 2020'!M58</f>
        <v>51.4</v>
      </c>
      <c r="O313" s="82">
        <f>'Sta.Cruz 2020'!N58</f>
        <v>548</v>
      </c>
      <c r="P313" s="83">
        <f>'Sta.Cruz 2020'!O58</f>
        <v>64.7</v>
      </c>
      <c r="Q313" s="83">
        <f>'Sta.Cruz 2020'!P58</f>
        <v>7.6</v>
      </c>
      <c r="R313" s="83">
        <f>'Sta.Cruz 2020'!Q58</f>
        <v>80</v>
      </c>
      <c r="S313" s="83">
        <f>'Sta.Cruz 2020'!R58</f>
        <v>6.3</v>
      </c>
      <c r="T313" s="83">
        <f>'Sta.Cruz 2020'!S58</f>
        <v>65</v>
      </c>
      <c r="U313" s="83">
        <f>'Sta.Cruz 2020'!T58</f>
        <v>0.3</v>
      </c>
    </row>
    <row r="314" spans="2:21" ht="15" customHeight="1" x14ac:dyDescent="0.2">
      <c r="B314" s="40">
        <v>311</v>
      </c>
      <c r="C314" s="118" t="s">
        <v>282</v>
      </c>
      <c r="D314" s="51">
        <v>0.45235599999999998</v>
      </c>
      <c r="E314" s="39" t="s">
        <v>282</v>
      </c>
      <c r="F314" s="39" t="s">
        <v>288</v>
      </c>
      <c r="G314" s="18"/>
      <c r="H314" s="156" t="s">
        <v>342</v>
      </c>
      <c r="I314" s="80" t="s">
        <v>324</v>
      </c>
      <c r="J314" s="81">
        <f>'Sta.Cruz 2020'!I59</f>
        <v>0.63033099999999997</v>
      </c>
      <c r="K314" s="82">
        <f>'Sta.Cruz 2020'!J59</f>
        <v>16.8</v>
      </c>
      <c r="L314" s="84">
        <f>'Sta.Cruz 2020'!K59</f>
        <v>284.60000000000002</v>
      </c>
      <c r="M314" s="83">
        <f>'Sta.Cruz 2020'!L59</f>
        <v>48.6</v>
      </c>
      <c r="N314" s="83">
        <f>'Sta.Cruz 2020'!M59</f>
        <v>75.900000000000006</v>
      </c>
      <c r="O314" s="82">
        <f>'Sta.Cruz 2020'!N59</f>
        <v>668</v>
      </c>
      <c r="P314" s="83">
        <f>'Sta.Cruz 2020'!O59</f>
        <v>64.900000000000006</v>
      </c>
      <c r="Q314" s="85">
        <f>'Sta.Cruz 2020'!P59</f>
        <v>6.5</v>
      </c>
      <c r="R314" s="85">
        <f>'Sta.Cruz 2020'!Q59</f>
        <v>47.6</v>
      </c>
      <c r="S314" s="85">
        <f>'Sta.Cruz 2020'!R59</f>
        <v>42.7</v>
      </c>
      <c r="T314" s="85">
        <f>'Sta.Cruz 2020'!S59</f>
        <v>60.7</v>
      </c>
      <c r="U314" s="146">
        <f>'Sta.Cruz 2020'!T59</f>
        <v>0.5</v>
      </c>
    </row>
    <row r="315" spans="2:21" ht="18" customHeight="1" x14ac:dyDescent="0.2">
      <c r="B315" s="40">
        <v>312</v>
      </c>
      <c r="C315" s="118" t="s">
        <v>256</v>
      </c>
      <c r="D315" s="51">
        <v>0.44863999999999998</v>
      </c>
      <c r="E315" s="39" t="s">
        <v>243</v>
      </c>
      <c r="F315" s="39" t="s">
        <v>245</v>
      </c>
      <c r="G315" s="18"/>
      <c r="H315" s="226" t="s">
        <v>453</v>
      </c>
      <c r="I315" s="226"/>
      <c r="J315" s="151">
        <f>'Sta.Cruz 2020'!I60</f>
        <v>0.70023100000000005</v>
      </c>
      <c r="K315" s="152">
        <f>'Sta.Cruz 2020'!J60</f>
        <v>21</v>
      </c>
      <c r="L315" s="152">
        <f>'Sta.Cruz 2020'!K60</f>
        <v>186.6</v>
      </c>
      <c r="M315" s="153">
        <f>'Sta.Cruz 2020'!L60</f>
        <v>69</v>
      </c>
      <c r="N315" s="153">
        <f>'Sta.Cruz 2020'!M60</f>
        <v>37.6</v>
      </c>
      <c r="O315" s="152">
        <f>'Sta.Cruz 2020'!N60</f>
        <v>634</v>
      </c>
      <c r="P315" s="153">
        <f>'Sta.Cruz 2020'!O60</f>
        <v>81.900000000000006</v>
      </c>
      <c r="Q315" s="153">
        <f>'Sta.Cruz 2020'!P60</f>
        <v>9.5</v>
      </c>
      <c r="R315" s="153">
        <f>'Sta.Cruz 2020'!Q60</f>
        <v>92</v>
      </c>
      <c r="S315" s="153">
        <f>'Sta.Cruz 2020'!R60</f>
        <v>46.9</v>
      </c>
      <c r="T315" s="153">
        <f>'Sta.Cruz 2020'!S60</f>
        <v>93.7</v>
      </c>
      <c r="U315" s="154">
        <f>'Sta.Cruz 2020'!T60</f>
        <v>100.10000000000001</v>
      </c>
    </row>
    <row r="316" spans="2:21" ht="15" customHeight="1" x14ac:dyDescent="0.2">
      <c r="B316" s="40">
        <v>313</v>
      </c>
      <c r="C316" s="118" t="s">
        <v>270</v>
      </c>
      <c r="D316" s="51">
        <v>0.44675799999999999</v>
      </c>
      <c r="E316" s="41" t="s">
        <v>241</v>
      </c>
      <c r="F316" s="41" t="s">
        <v>245</v>
      </c>
      <c r="G316" s="18"/>
      <c r="H316" s="73" t="s">
        <v>395</v>
      </c>
      <c r="I316" s="80" t="s">
        <v>404</v>
      </c>
      <c r="J316" s="81">
        <f>'Beni 2020'!I4</f>
        <v>0.73440399999999995</v>
      </c>
      <c r="K316" s="82">
        <f>'Beni 2020'!J4</f>
        <v>13.9</v>
      </c>
      <c r="L316" s="82">
        <f>'Beni 2020'!K4</f>
        <v>240.3</v>
      </c>
      <c r="M316" s="83">
        <f>'Beni 2020'!L4</f>
        <v>82.5</v>
      </c>
      <c r="N316" s="83">
        <f>'Beni 2020'!M4</f>
        <v>38.5</v>
      </c>
      <c r="O316" s="82">
        <f>'Beni 2020'!N4</f>
        <v>980</v>
      </c>
      <c r="P316" s="83">
        <f>'Beni 2020'!O4</f>
        <v>94.2</v>
      </c>
      <c r="Q316" s="83">
        <f>'Beni 2020'!P4</f>
        <v>10.7</v>
      </c>
      <c r="R316" s="83">
        <f>'Beni 2020'!Q4</f>
        <v>94.3</v>
      </c>
      <c r="S316" s="83">
        <f>'Beni 2020'!R4</f>
        <v>32</v>
      </c>
      <c r="T316" s="83">
        <f>'Beni 2020'!S4</f>
        <v>66.3</v>
      </c>
      <c r="U316" s="83">
        <f>'Beni 2020'!T4</f>
        <v>27.2</v>
      </c>
    </row>
    <row r="317" spans="2:21" ht="15" customHeight="1" x14ac:dyDescent="0.2">
      <c r="B317" s="40">
        <v>314</v>
      </c>
      <c r="C317" s="118" t="s">
        <v>312</v>
      </c>
      <c r="D317" s="51">
        <v>0.44334000000000001</v>
      </c>
      <c r="E317" s="39" t="s">
        <v>282</v>
      </c>
      <c r="F317" s="39" t="s">
        <v>288</v>
      </c>
      <c r="G317" s="18"/>
      <c r="H317" s="127" t="s">
        <v>395</v>
      </c>
      <c r="I317" s="80" t="s">
        <v>382</v>
      </c>
      <c r="J317" s="81">
        <f>'Beni 2020'!I5</f>
        <v>0.66179600000000005</v>
      </c>
      <c r="K317" s="82">
        <f>'Beni 2020'!J5</f>
        <v>18.8</v>
      </c>
      <c r="L317" s="82">
        <f>'Beni 2020'!K5</f>
        <v>386.7</v>
      </c>
      <c r="M317" s="83">
        <f>'Beni 2020'!L5</f>
        <v>86</v>
      </c>
      <c r="N317" s="83">
        <f>'Beni 2020'!M5</f>
        <v>36.4</v>
      </c>
      <c r="O317" s="82">
        <f>'Beni 2020'!N5</f>
        <v>1062</v>
      </c>
      <c r="P317" s="83">
        <f>'Beni 2020'!O5</f>
        <v>56.2</v>
      </c>
      <c r="Q317" s="83">
        <f>'Beni 2020'!P5</f>
        <v>7.4</v>
      </c>
      <c r="R317" s="83">
        <f>'Beni 2020'!Q5</f>
        <v>62.3</v>
      </c>
      <c r="S317" s="83">
        <f>'Beni 2020'!R5</f>
        <v>87.9</v>
      </c>
      <c r="T317" s="83">
        <f>'Beni 2020'!S5</f>
        <v>52.3</v>
      </c>
      <c r="U317" s="83">
        <f>'Beni 2020'!T5</f>
        <v>1.2</v>
      </c>
    </row>
    <row r="318" spans="2:21" ht="15" customHeight="1" x14ac:dyDescent="0.2">
      <c r="B318" s="40">
        <v>315</v>
      </c>
      <c r="C318" s="118" t="s">
        <v>75</v>
      </c>
      <c r="D318" s="51">
        <v>0.43562099999999998</v>
      </c>
      <c r="E318" s="39" t="s">
        <v>286</v>
      </c>
      <c r="F318" s="39" t="s">
        <v>288</v>
      </c>
      <c r="G318" s="18"/>
      <c r="H318" s="128" t="s">
        <v>396</v>
      </c>
      <c r="I318" s="80" t="s">
        <v>405</v>
      </c>
      <c r="J318" s="81">
        <f>'Beni 2020'!I6</f>
        <v>0.65471999999999997</v>
      </c>
      <c r="K318" s="82">
        <f>'Beni 2020'!J6</f>
        <v>24.1</v>
      </c>
      <c r="L318" s="82">
        <f>'Beni 2020'!K6</f>
        <v>371.1</v>
      </c>
      <c r="M318" s="83">
        <f>'Beni 2020'!L6</f>
        <v>100</v>
      </c>
      <c r="N318" s="83">
        <f>'Beni 2020'!M6</f>
        <v>54.6</v>
      </c>
      <c r="O318" s="82">
        <f>'Beni 2020'!N6</f>
        <v>1050</v>
      </c>
      <c r="P318" s="83">
        <f>'Beni 2020'!O6</f>
        <v>100</v>
      </c>
      <c r="Q318" s="83">
        <f>'Beni 2020'!P6</f>
        <v>9.1</v>
      </c>
      <c r="R318" s="83">
        <f>'Beni 2020'!Q6</f>
        <v>88.2</v>
      </c>
      <c r="S318" s="83">
        <f>'Beni 2020'!R6</f>
        <v>26.6</v>
      </c>
      <c r="T318" s="83">
        <f>'Beni 2020'!S6</f>
        <v>18.7</v>
      </c>
      <c r="U318" s="83">
        <f>'Beni 2020'!T6</f>
        <v>21.2</v>
      </c>
    </row>
    <row r="319" spans="2:21" ht="15" customHeight="1" x14ac:dyDescent="0.2">
      <c r="B319" s="40">
        <v>316</v>
      </c>
      <c r="C319" s="118" t="s">
        <v>297</v>
      </c>
      <c r="D319" s="51">
        <v>0.43533500000000003</v>
      </c>
      <c r="E319" s="41" t="s">
        <v>281</v>
      </c>
      <c r="F319" s="41" t="s">
        <v>288</v>
      </c>
      <c r="G319" s="18"/>
      <c r="H319" s="128" t="s">
        <v>397</v>
      </c>
      <c r="I319" s="80" t="s">
        <v>406</v>
      </c>
      <c r="J319" s="81">
        <f>'Beni 2020'!I7</f>
        <v>0.74749200000000005</v>
      </c>
      <c r="K319" s="82">
        <f>'Beni 2020'!J7</f>
        <v>19.899999999999999</v>
      </c>
      <c r="L319" s="82">
        <f>'Beni 2020'!K7</f>
        <v>279.10000000000002</v>
      </c>
      <c r="M319" s="83">
        <f>'Beni 2020'!L7</f>
        <v>90</v>
      </c>
      <c r="N319" s="83">
        <f>'Beni 2020'!M7</f>
        <v>56</v>
      </c>
      <c r="O319" s="82">
        <f>'Beni 2020'!N7</f>
        <v>1130</v>
      </c>
      <c r="P319" s="83">
        <f>'Beni 2020'!O7</f>
        <v>100</v>
      </c>
      <c r="Q319" s="83">
        <f>'Beni 2020'!P7</f>
        <v>9.4</v>
      </c>
      <c r="R319" s="83">
        <f>'Beni 2020'!Q7</f>
        <v>91</v>
      </c>
      <c r="S319" s="83">
        <f>'Beni 2020'!R7</f>
        <v>37</v>
      </c>
      <c r="T319" s="83">
        <f>'Beni 2020'!S7</f>
        <v>81.2</v>
      </c>
      <c r="U319" s="83">
        <f>'Beni 2020'!T7</f>
        <v>9.3000000000000007</v>
      </c>
    </row>
    <row r="320" spans="2:21" ht="15" customHeight="1" x14ac:dyDescent="0.2">
      <c r="B320" s="40">
        <v>317</v>
      </c>
      <c r="C320" s="118" t="s">
        <v>314</v>
      </c>
      <c r="D320" s="51">
        <v>0.4254</v>
      </c>
      <c r="E320" s="39" t="s">
        <v>285</v>
      </c>
      <c r="F320" s="39" t="s">
        <v>288</v>
      </c>
      <c r="G320" s="18"/>
      <c r="H320" s="73" t="s">
        <v>398</v>
      </c>
      <c r="I320" s="80" t="s">
        <v>407</v>
      </c>
      <c r="J320" s="81">
        <f>'Beni 2020'!I8</f>
        <v>0.65196399999999999</v>
      </c>
      <c r="K320" s="82">
        <f>'Beni 2020'!J8</f>
        <v>22.7</v>
      </c>
      <c r="L320" s="82">
        <f>'Beni 2020'!K8</f>
        <v>264.3</v>
      </c>
      <c r="M320" s="83">
        <f>'Beni 2020'!L8</f>
        <v>81.8</v>
      </c>
      <c r="N320" s="83">
        <f>'Beni 2020'!M8</f>
        <v>65.3</v>
      </c>
      <c r="O320" s="82">
        <f>'Beni 2020'!N8</f>
        <v>1083</v>
      </c>
      <c r="P320" s="83">
        <f>'Beni 2020'!O8</f>
        <v>86.2</v>
      </c>
      <c r="Q320" s="83">
        <f>'Beni 2020'!P8</f>
        <v>8.5</v>
      </c>
      <c r="R320" s="83">
        <f>'Beni 2020'!Q8</f>
        <v>70.400000000000006</v>
      </c>
      <c r="S320" s="83">
        <f>'Beni 2020'!R8</f>
        <v>33.200000000000003</v>
      </c>
      <c r="T320" s="83">
        <f>'Beni 2020'!S8</f>
        <v>32.9</v>
      </c>
      <c r="U320" s="83">
        <f>'Beni 2020'!T8</f>
        <v>3</v>
      </c>
    </row>
    <row r="321" spans="2:21" ht="15" customHeight="1" x14ac:dyDescent="0.2">
      <c r="B321" s="40">
        <v>318</v>
      </c>
      <c r="C321" s="118" t="s">
        <v>207</v>
      </c>
      <c r="D321" s="51">
        <v>0.42263299999999998</v>
      </c>
      <c r="E321" s="39" t="s">
        <v>194</v>
      </c>
      <c r="F321" s="39" t="s">
        <v>204</v>
      </c>
      <c r="G321" s="18"/>
      <c r="H321" s="128" t="s">
        <v>399</v>
      </c>
      <c r="I321" s="80" t="s">
        <v>408</v>
      </c>
      <c r="J321" s="81">
        <f>'Beni 2020'!I9</f>
        <v>0.55030100000000004</v>
      </c>
      <c r="K321" s="82">
        <f>'Beni 2020'!J9</f>
        <v>32.799999999999997</v>
      </c>
      <c r="L321" s="82">
        <f>'Beni 2020'!K9</f>
        <v>485.7</v>
      </c>
      <c r="M321" s="83">
        <f>'Beni 2020'!L9</f>
        <v>74.900000000000006</v>
      </c>
      <c r="N321" s="83">
        <f>'Beni 2020'!M9</f>
        <v>37.200000000000003</v>
      </c>
      <c r="O321" s="82">
        <f>'Beni 2020'!N9</f>
        <v>1099</v>
      </c>
      <c r="P321" s="83">
        <f>'Beni 2020'!O9</f>
        <v>96.8</v>
      </c>
      <c r="Q321" s="83">
        <f>'Beni 2020'!P9</f>
        <v>7.3</v>
      </c>
      <c r="R321" s="83">
        <f>'Beni 2020'!Q9</f>
        <v>63.5</v>
      </c>
      <c r="S321" s="83">
        <f>'Beni 2020'!R9</f>
        <v>16.3</v>
      </c>
      <c r="T321" s="83">
        <f>'Beni 2020'!S9</f>
        <v>56.1</v>
      </c>
      <c r="U321" s="83">
        <f>'Beni 2020'!T9</f>
        <v>9.3000000000000007</v>
      </c>
    </row>
    <row r="322" spans="2:21" ht="15" customHeight="1" x14ac:dyDescent="0.2">
      <c r="B322" s="40">
        <v>319</v>
      </c>
      <c r="C322" s="118" t="s">
        <v>264</v>
      </c>
      <c r="D322" s="51">
        <v>0.42143700000000001</v>
      </c>
      <c r="E322" s="41" t="s">
        <v>242</v>
      </c>
      <c r="F322" s="41" t="s">
        <v>245</v>
      </c>
      <c r="G322" s="18"/>
      <c r="H322" s="73" t="s">
        <v>398</v>
      </c>
      <c r="I322" s="80" t="s">
        <v>409</v>
      </c>
      <c r="J322" s="81">
        <f>'Beni 2020'!I10</f>
        <v>0.73169899999999999</v>
      </c>
      <c r="K322" s="82">
        <f>'Beni 2020'!J10</f>
        <v>16.8</v>
      </c>
      <c r="L322" s="82">
        <f>'Beni 2020'!K10</f>
        <v>213.9</v>
      </c>
      <c r="M322" s="83">
        <f>'Beni 2020'!L10</f>
        <v>91.1</v>
      </c>
      <c r="N322" s="83">
        <f>'Beni 2020'!M10</f>
        <v>37</v>
      </c>
      <c r="O322" s="82">
        <f>'Beni 2020'!N10</f>
        <v>1085</v>
      </c>
      <c r="P322" s="83">
        <f>'Beni 2020'!O10</f>
        <v>100</v>
      </c>
      <c r="Q322" s="83">
        <f>'Beni 2020'!P10</f>
        <v>7.8</v>
      </c>
      <c r="R322" s="83">
        <f>'Beni 2020'!Q10</f>
        <v>83.7</v>
      </c>
      <c r="S322" s="83">
        <f>'Beni 2020'!R10</f>
        <v>45.4</v>
      </c>
      <c r="T322" s="83">
        <f>'Beni 2020'!S10</f>
        <v>77.3</v>
      </c>
      <c r="U322" s="83">
        <f>'Beni 2020'!T10</f>
        <v>2.2000000000000002</v>
      </c>
    </row>
    <row r="323" spans="2:21" ht="15" customHeight="1" x14ac:dyDescent="0.2">
      <c r="B323" s="40">
        <v>320</v>
      </c>
      <c r="C323" s="118" t="s">
        <v>119</v>
      </c>
      <c r="D323" s="51">
        <v>0.42122300000000001</v>
      </c>
      <c r="E323" s="39" t="s">
        <v>93</v>
      </c>
      <c r="F323" s="39" t="s">
        <v>57</v>
      </c>
      <c r="G323" s="18"/>
      <c r="H323" s="127" t="s">
        <v>398</v>
      </c>
      <c r="I323" s="80" t="s">
        <v>410</v>
      </c>
      <c r="J323" s="81">
        <f>'Beni 2020'!I11</f>
        <v>0.72022799999999998</v>
      </c>
      <c r="K323" s="82">
        <f>'Beni 2020'!J11</f>
        <v>21.1</v>
      </c>
      <c r="L323" s="82">
        <f>'Beni 2020'!K11</f>
        <v>328.4</v>
      </c>
      <c r="M323" s="83">
        <f>'Beni 2020'!L11</f>
        <v>100</v>
      </c>
      <c r="N323" s="83">
        <f>'Beni 2020'!M11</f>
        <v>59.7</v>
      </c>
      <c r="O323" s="82">
        <f>'Beni 2020'!N11</f>
        <v>911</v>
      </c>
      <c r="P323" s="83">
        <f>'Beni 2020'!O11</f>
        <v>80.400000000000006</v>
      </c>
      <c r="Q323" s="83">
        <f>'Beni 2020'!P11</f>
        <v>8.9</v>
      </c>
      <c r="R323" s="83">
        <f>'Beni 2020'!Q11</f>
        <v>76.5</v>
      </c>
      <c r="S323" s="83">
        <f>'Beni 2020'!R11</f>
        <v>44.8</v>
      </c>
      <c r="T323" s="83">
        <f>'Beni 2020'!S11</f>
        <v>85</v>
      </c>
      <c r="U323" s="83">
        <f>'Beni 2020'!T11</f>
        <v>5.2</v>
      </c>
    </row>
    <row r="324" spans="2:21" ht="15" customHeight="1" x14ac:dyDescent="0.2">
      <c r="B324" s="40">
        <v>321</v>
      </c>
      <c r="C324" s="118" t="s">
        <v>231</v>
      </c>
      <c r="D324" s="51">
        <v>0.41889999999999999</v>
      </c>
      <c r="E324" s="39" t="s">
        <v>203</v>
      </c>
      <c r="F324" s="39" t="s">
        <v>204</v>
      </c>
      <c r="G324" s="18"/>
      <c r="H324" s="127" t="s">
        <v>400</v>
      </c>
      <c r="I324" s="80" t="s">
        <v>411</v>
      </c>
      <c r="J324" s="81">
        <f>'Beni 2020'!I12</f>
        <v>0.71032600000000001</v>
      </c>
      <c r="K324" s="82">
        <f>'Beni 2020'!J12</f>
        <v>22.3</v>
      </c>
      <c r="L324" s="82">
        <f>'Beni 2020'!K12</f>
        <v>219.1</v>
      </c>
      <c r="M324" s="83">
        <f>'Beni 2020'!L12</f>
        <v>81.099999999999994</v>
      </c>
      <c r="N324" s="83">
        <f>'Beni 2020'!M12</f>
        <v>36.200000000000003</v>
      </c>
      <c r="O324" s="82">
        <f>'Beni 2020'!N12</f>
        <v>1203</v>
      </c>
      <c r="P324" s="83">
        <f>'Beni 2020'!O12</f>
        <v>98.4</v>
      </c>
      <c r="Q324" s="83">
        <f>'Beni 2020'!P12</f>
        <v>8.1</v>
      </c>
      <c r="R324" s="83">
        <f>'Beni 2020'!Q12</f>
        <v>84.3</v>
      </c>
      <c r="S324" s="83">
        <f>'Beni 2020'!R12</f>
        <v>59.3</v>
      </c>
      <c r="T324" s="83">
        <f>'Beni 2020'!S12</f>
        <v>67.2</v>
      </c>
      <c r="U324" s="83">
        <f>'Beni 2020'!T12</f>
        <v>3.8</v>
      </c>
    </row>
    <row r="325" spans="2:21" ht="15" customHeight="1" x14ac:dyDescent="0.2">
      <c r="B325" s="40">
        <v>322</v>
      </c>
      <c r="C325" s="118" t="s">
        <v>306</v>
      </c>
      <c r="D325" s="51">
        <v>0.41589799999999999</v>
      </c>
      <c r="E325" s="41" t="s">
        <v>284</v>
      </c>
      <c r="F325" s="41" t="s">
        <v>288</v>
      </c>
      <c r="G325" s="18"/>
      <c r="H325" s="127" t="s">
        <v>400</v>
      </c>
      <c r="I325" s="80" t="s">
        <v>412</v>
      </c>
      <c r="J325" s="81">
        <f>'Beni 2020'!I13</f>
        <v>0.65263499999999997</v>
      </c>
      <c r="K325" s="82">
        <f>'Beni 2020'!J13</f>
        <v>25.4</v>
      </c>
      <c r="L325" s="82">
        <f>'Beni 2020'!K13</f>
        <v>103.5</v>
      </c>
      <c r="M325" s="83">
        <f>'Beni 2020'!L13</f>
        <v>34.799999999999997</v>
      </c>
      <c r="N325" s="83">
        <f>'Beni 2020'!M13</f>
        <v>82.6</v>
      </c>
      <c r="O325" s="82">
        <f>'Beni 2020'!N13</f>
        <v>1144</v>
      </c>
      <c r="P325" s="83">
        <f>'Beni 2020'!O13</f>
        <v>46.1</v>
      </c>
      <c r="Q325" s="83">
        <f>'Beni 2020'!P13</f>
        <v>7.1</v>
      </c>
      <c r="R325" s="83">
        <f>'Beni 2020'!Q13</f>
        <v>73.5</v>
      </c>
      <c r="S325" s="83">
        <f>'Beni 2020'!R13</f>
        <v>82.6</v>
      </c>
      <c r="T325" s="83">
        <f>'Beni 2020'!S13</f>
        <v>36.1</v>
      </c>
      <c r="U325" s="83">
        <f>'Beni 2020'!T13</f>
        <v>1.4</v>
      </c>
    </row>
    <row r="326" spans="2:21" ht="15" customHeight="1" x14ac:dyDescent="0.2">
      <c r="B326" s="40">
        <v>323</v>
      </c>
      <c r="C326" s="118" t="s">
        <v>281</v>
      </c>
      <c r="D326" s="51">
        <v>0.41243400000000002</v>
      </c>
      <c r="E326" s="39" t="s">
        <v>281</v>
      </c>
      <c r="F326" s="39" t="s">
        <v>288</v>
      </c>
      <c r="G326" s="18"/>
      <c r="H326" s="127" t="s">
        <v>401</v>
      </c>
      <c r="I326" s="80" t="s">
        <v>413</v>
      </c>
      <c r="J326" s="81">
        <f>'Beni 2020'!I14</f>
        <v>0.60214500000000004</v>
      </c>
      <c r="K326" s="82">
        <f>'Beni 2020'!J14</f>
        <v>25.2</v>
      </c>
      <c r="L326" s="82">
        <f>'Beni 2020'!K14</f>
        <v>290.8</v>
      </c>
      <c r="M326" s="83">
        <f>'Beni 2020'!L14</f>
        <v>62.2</v>
      </c>
      <c r="N326" s="83">
        <f>'Beni 2020'!M14</f>
        <v>40.200000000000003</v>
      </c>
      <c r="O326" s="82">
        <f>'Beni 2020'!N14</f>
        <v>1118</v>
      </c>
      <c r="P326" s="83">
        <f>'Beni 2020'!O14</f>
        <v>100</v>
      </c>
      <c r="Q326" s="83">
        <f>'Beni 2020'!P14</f>
        <v>7.5</v>
      </c>
      <c r="R326" s="83">
        <f>'Beni 2020'!Q14</f>
        <v>69.400000000000006</v>
      </c>
      <c r="S326" s="83">
        <f>'Beni 2020'!R14</f>
        <v>33.700000000000003</v>
      </c>
      <c r="T326" s="83">
        <f>'Beni 2020'!S14</f>
        <v>32.700000000000003</v>
      </c>
      <c r="U326" s="83">
        <f>'Beni 2020'!T14</f>
        <v>4.7</v>
      </c>
    </row>
    <row r="327" spans="2:21" ht="15" customHeight="1" x14ac:dyDescent="0.2">
      <c r="B327" s="40">
        <v>324</v>
      </c>
      <c r="C327" s="118" t="s">
        <v>299</v>
      </c>
      <c r="D327" s="51">
        <v>0.41217599999999999</v>
      </c>
      <c r="E327" s="39" t="s">
        <v>282</v>
      </c>
      <c r="F327" s="39" t="s">
        <v>288</v>
      </c>
      <c r="G327" s="18"/>
      <c r="H327" s="128" t="s">
        <v>395</v>
      </c>
      <c r="I327" s="80" t="s">
        <v>414</v>
      </c>
      <c r="J327" s="81">
        <f>'Beni 2020'!I15</f>
        <v>0.58131600000000005</v>
      </c>
      <c r="K327" s="82">
        <f>'Beni 2020'!J15</f>
        <v>31.2</v>
      </c>
      <c r="L327" s="82">
        <f>'Beni 2020'!K15</f>
        <v>353.8</v>
      </c>
      <c r="M327" s="83">
        <f>'Beni 2020'!L15</f>
        <v>18.600000000000001</v>
      </c>
      <c r="N327" s="83">
        <f>'Beni 2020'!M15</f>
        <v>50</v>
      </c>
      <c r="O327" s="82">
        <f>'Beni 2020'!N15</f>
        <v>1139</v>
      </c>
      <c r="P327" s="83">
        <f>'Beni 2020'!O15</f>
        <v>82.6</v>
      </c>
      <c r="Q327" s="83">
        <f>'Beni 2020'!P15</f>
        <v>7.3</v>
      </c>
      <c r="R327" s="83">
        <f>'Beni 2020'!Q15</f>
        <v>56.5</v>
      </c>
      <c r="S327" s="83">
        <f>'Beni 2020'!R15</f>
        <v>82.1</v>
      </c>
      <c r="T327" s="83">
        <f>'Beni 2020'!S15</f>
        <v>41.4</v>
      </c>
      <c r="U327" s="83">
        <f>'Beni 2020'!T15</f>
        <v>0.8</v>
      </c>
    </row>
    <row r="328" spans="2:21" ht="15" customHeight="1" x14ac:dyDescent="0.2">
      <c r="B328" s="40">
        <v>325</v>
      </c>
      <c r="C328" s="118" t="s">
        <v>296</v>
      </c>
      <c r="D328" s="51">
        <v>0.40874700000000003</v>
      </c>
      <c r="E328" s="41" t="s">
        <v>281</v>
      </c>
      <c r="F328" s="41" t="s">
        <v>288</v>
      </c>
      <c r="G328" s="18"/>
      <c r="H328" s="127" t="s">
        <v>395</v>
      </c>
      <c r="I328" s="80" t="s">
        <v>415</v>
      </c>
      <c r="J328" s="81">
        <f>'Beni 2020'!I16</f>
        <v>0.70216900000000004</v>
      </c>
      <c r="K328" s="82">
        <f>'Beni 2020'!J16</f>
        <v>24.4</v>
      </c>
      <c r="L328" s="82">
        <f>'Beni 2020'!K16</f>
        <v>318.2</v>
      </c>
      <c r="M328" s="83">
        <f>'Beni 2020'!L16</f>
        <v>43.9</v>
      </c>
      <c r="N328" s="83">
        <f>'Beni 2020'!M16</f>
        <v>95.6</v>
      </c>
      <c r="O328" s="82">
        <f>'Beni 2020'!N16</f>
        <v>1124</v>
      </c>
      <c r="P328" s="83">
        <f>'Beni 2020'!O16</f>
        <v>91.1</v>
      </c>
      <c r="Q328" s="83">
        <f>'Beni 2020'!P16</f>
        <v>7.2</v>
      </c>
      <c r="R328" s="83">
        <f>'Beni 2020'!Q16</f>
        <v>65.7</v>
      </c>
      <c r="S328" s="83">
        <f>'Beni 2020'!R16</f>
        <v>65.599999999999994</v>
      </c>
      <c r="T328" s="83">
        <f>'Beni 2020'!S16</f>
        <v>63.2</v>
      </c>
      <c r="U328" s="83">
        <f>'Beni 2020'!T16</f>
        <v>2.8</v>
      </c>
    </row>
    <row r="329" spans="2:21" ht="15" customHeight="1" x14ac:dyDescent="0.2">
      <c r="B329" s="40">
        <v>326</v>
      </c>
      <c r="C329" s="118" t="s">
        <v>2</v>
      </c>
      <c r="D329" s="51">
        <v>0.40186899999999998</v>
      </c>
      <c r="E329" s="39" t="s">
        <v>83</v>
      </c>
      <c r="F329" s="39" t="s">
        <v>446</v>
      </c>
      <c r="G329" s="18"/>
      <c r="H329" s="127" t="s">
        <v>402</v>
      </c>
      <c r="I329" s="80" t="s">
        <v>416</v>
      </c>
      <c r="J329" s="81">
        <f>'Beni 2020'!I17</f>
        <v>0.67642999999999998</v>
      </c>
      <c r="K329" s="82">
        <f>'Beni 2020'!J17</f>
        <v>21.9</v>
      </c>
      <c r="L329" s="82">
        <f>'Beni 2020'!K17</f>
        <v>166.3</v>
      </c>
      <c r="M329" s="83">
        <f>'Beni 2020'!L17</f>
        <v>60.9</v>
      </c>
      <c r="N329" s="83">
        <f>'Beni 2020'!M17</f>
        <v>82.2</v>
      </c>
      <c r="O329" s="82">
        <f>'Beni 2020'!N17</f>
        <v>1033</v>
      </c>
      <c r="P329" s="83">
        <f>'Beni 2020'!O17</f>
        <v>65</v>
      </c>
      <c r="Q329" s="83">
        <f>'Beni 2020'!P17</f>
        <v>8.6999999999999993</v>
      </c>
      <c r="R329" s="83">
        <f>'Beni 2020'!Q17</f>
        <v>86.8</v>
      </c>
      <c r="S329" s="83">
        <f>'Beni 2020'!R17</f>
        <v>32.299999999999997</v>
      </c>
      <c r="T329" s="83">
        <f>'Beni 2020'!S17</f>
        <v>48.8</v>
      </c>
      <c r="U329" s="83">
        <f>'Beni 2020'!T17</f>
        <v>1.7</v>
      </c>
    </row>
    <row r="330" spans="2:21" ht="15" customHeight="1" x14ac:dyDescent="0.2">
      <c r="B330" s="40">
        <v>327</v>
      </c>
      <c r="C330" s="118" t="s">
        <v>230</v>
      </c>
      <c r="D330" s="51">
        <v>0.40092</v>
      </c>
      <c r="E330" s="39" t="s">
        <v>203</v>
      </c>
      <c r="F330" s="39" t="s">
        <v>204</v>
      </c>
      <c r="G330" s="18"/>
      <c r="H330" s="128" t="s">
        <v>402</v>
      </c>
      <c r="I330" s="80" t="s">
        <v>383</v>
      </c>
      <c r="J330" s="81">
        <f>'Beni 2020'!I18</f>
        <v>0.74230499999999999</v>
      </c>
      <c r="K330" s="82">
        <f>'Beni 2020'!J18</f>
        <v>21.6</v>
      </c>
      <c r="L330" s="82">
        <f>'Beni 2020'!K18</f>
        <v>220.5</v>
      </c>
      <c r="M330" s="83">
        <f>'Beni 2020'!L18</f>
        <v>100</v>
      </c>
      <c r="N330" s="83">
        <f>'Beni 2020'!M18</f>
        <v>93.8</v>
      </c>
      <c r="O330" s="82">
        <f>'Beni 2020'!N18</f>
        <v>1140</v>
      </c>
      <c r="P330" s="83">
        <f>'Beni 2020'!O18</f>
        <v>89.5</v>
      </c>
      <c r="Q330" s="83">
        <f>'Beni 2020'!P18</f>
        <v>8.1</v>
      </c>
      <c r="R330" s="83">
        <f>'Beni 2020'!Q18</f>
        <v>84.1</v>
      </c>
      <c r="S330" s="83">
        <f>'Beni 2020'!R18</f>
        <v>25</v>
      </c>
      <c r="T330" s="83">
        <f>'Beni 2020'!S18</f>
        <v>65.099999999999994</v>
      </c>
      <c r="U330" s="83">
        <f>'Beni 2020'!T18</f>
        <v>1.1000000000000001</v>
      </c>
    </row>
    <row r="331" spans="2:21" ht="15" customHeight="1" x14ac:dyDescent="0.2">
      <c r="B331" s="40">
        <v>328</v>
      </c>
      <c r="C331" s="118" t="s">
        <v>313</v>
      </c>
      <c r="D331" s="51">
        <v>0.39793800000000001</v>
      </c>
      <c r="E331" s="41" t="s">
        <v>282</v>
      </c>
      <c r="F331" s="41" t="s">
        <v>288</v>
      </c>
      <c r="G331" s="18"/>
      <c r="H331" s="127" t="s">
        <v>402</v>
      </c>
      <c r="I331" s="80" t="s">
        <v>417</v>
      </c>
      <c r="J331" s="81">
        <f>'Beni 2020'!I19</f>
        <v>0.62268000000000001</v>
      </c>
      <c r="K331" s="82">
        <f>'Beni 2020'!J19</f>
        <v>26.5</v>
      </c>
      <c r="L331" s="82">
        <f>'Beni 2020'!K19</f>
        <v>436.4</v>
      </c>
      <c r="M331" s="83">
        <f>'Beni 2020'!L19</f>
        <v>33.299999999999997</v>
      </c>
      <c r="N331" s="83">
        <f>'Beni 2020'!M19</f>
        <v>8.3000000000000007</v>
      </c>
      <c r="O331" s="82">
        <f>'Beni 2020'!N19</f>
        <v>1123</v>
      </c>
      <c r="P331" s="83">
        <f>'Beni 2020'!O19</f>
        <v>98.6</v>
      </c>
      <c r="Q331" s="83">
        <f>'Beni 2020'!P19</f>
        <v>7.6</v>
      </c>
      <c r="R331" s="83">
        <f>'Beni 2020'!Q19</f>
        <v>77.400000000000006</v>
      </c>
      <c r="S331" s="83">
        <f>'Beni 2020'!R19</f>
        <v>88.4</v>
      </c>
      <c r="T331" s="83">
        <f>'Beni 2020'!S19</f>
        <v>62</v>
      </c>
      <c r="U331" s="83">
        <f>'Beni 2020'!T19</f>
        <v>0.2</v>
      </c>
    </row>
    <row r="332" spans="2:21" ht="15" customHeight="1" x14ac:dyDescent="0.2">
      <c r="B332" s="40">
        <v>329</v>
      </c>
      <c r="C332" s="118" t="s">
        <v>236</v>
      </c>
      <c r="D332" s="51">
        <v>0.39329799999999998</v>
      </c>
      <c r="E332" s="39" t="s">
        <v>197</v>
      </c>
      <c r="F332" s="39" t="s">
        <v>204</v>
      </c>
      <c r="G332" s="18"/>
      <c r="H332" s="128" t="s">
        <v>403</v>
      </c>
      <c r="I332" s="80" t="s">
        <v>418</v>
      </c>
      <c r="J332" s="81">
        <f>'Beni 2020'!I20</f>
        <v>0.70299400000000001</v>
      </c>
      <c r="K332" s="82">
        <f>'Beni 2020'!J20</f>
        <v>18.5</v>
      </c>
      <c r="L332" s="82">
        <f>'Beni 2020'!K20</f>
        <v>234</v>
      </c>
      <c r="M332" s="83">
        <f>'Beni 2020'!L20</f>
        <v>100</v>
      </c>
      <c r="N332" s="83">
        <f>'Beni 2020'!M20</f>
        <v>53.1</v>
      </c>
      <c r="O332" s="82">
        <f>'Beni 2020'!N20</f>
        <v>1034</v>
      </c>
      <c r="P332" s="83">
        <f>'Beni 2020'!O20</f>
        <v>98.7</v>
      </c>
      <c r="Q332" s="83">
        <f>'Beni 2020'!P20</f>
        <v>8.9</v>
      </c>
      <c r="R332" s="83">
        <f>'Beni 2020'!Q20</f>
        <v>90.2</v>
      </c>
      <c r="S332" s="83">
        <f>'Beni 2020'!R20</f>
        <v>25.6</v>
      </c>
      <c r="T332" s="83">
        <f>'Beni 2020'!S20</f>
        <v>38.700000000000003</v>
      </c>
      <c r="U332" s="83">
        <f>'Beni 2020'!T20</f>
        <v>2.7</v>
      </c>
    </row>
    <row r="333" spans="2:21" ht="15" customHeight="1" x14ac:dyDescent="0.2">
      <c r="B333" s="40">
        <v>330</v>
      </c>
      <c r="C333" s="118" t="s">
        <v>213</v>
      </c>
      <c r="D333" s="51">
        <v>0.38754499999999997</v>
      </c>
      <c r="E333" s="39" t="s">
        <v>197</v>
      </c>
      <c r="F333" s="39" t="s">
        <v>204</v>
      </c>
      <c r="G333" s="18"/>
      <c r="H333" s="155" t="s">
        <v>403</v>
      </c>
      <c r="I333" s="80" t="s">
        <v>419</v>
      </c>
      <c r="J333" s="81">
        <f>'Beni 2020'!I21</f>
        <v>0.69161399999999995</v>
      </c>
      <c r="K333" s="82">
        <f>'Beni 2020'!J21</f>
        <v>20.3</v>
      </c>
      <c r="L333" s="82">
        <f>'Beni 2020'!K21</f>
        <v>221.4</v>
      </c>
      <c r="M333" s="83">
        <f>'Beni 2020'!L21</f>
        <v>60.6</v>
      </c>
      <c r="N333" s="83">
        <f>'Beni 2020'!M21</f>
        <v>84.2</v>
      </c>
      <c r="O333" s="82">
        <f>'Beni 2020'!N21</f>
        <v>1135</v>
      </c>
      <c r="P333" s="83">
        <f>'Beni 2020'!O21</f>
        <v>77.099999999999994</v>
      </c>
      <c r="Q333" s="83">
        <f>'Beni 2020'!P21</f>
        <v>8.3000000000000007</v>
      </c>
      <c r="R333" s="83">
        <f>'Beni 2020'!Q21</f>
        <v>83.9</v>
      </c>
      <c r="S333" s="83">
        <f>'Beni 2020'!R21</f>
        <v>50.8</v>
      </c>
      <c r="T333" s="83">
        <f>'Beni 2020'!S21</f>
        <v>27.5</v>
      </c>
      <c r="U333" s="83">
        <f>'Beni 2020'!T21</f>
        <v>1.3</v>
      </c>
    </row>
    <row r="334" spans="2:21" ht="15" customHeight="1" x14ac:dyDescent="0.2">
      <c r="B334" s="40">
        <v>331</v>
      </c>
      <c r="C334" s="118" t="s">
        <v>247</v>
      </c>
      <c r="D334" s="51">
        <v>0.38671</v>
      </c>
      <c r="E334" s="41" t="s">
        <v>241</v>
      </c>
      <c r="F334" s="41" t="s">
        <v>245</v>
      </c>
      <c r="G334" s="18"/>
      <c r="H334" s="156" t="s">
        <v>403</v>
      </c>
      <c r="I334" s="80" t="s">
        <v>420</v>
      </c>
      <c r="J334" s="81">
        <f>'Beni 2020'!I22</f>
        <v>0.68893000000000004</v>
      </c>
      <c r="K334" s="82">
        <f>'Beni 2020'!J22</f>
        <v>21.5</v>
      </c>
      <c r="L334" s="84">
        <f>'Beni 2020'!K22</f>
        <v>232</v>
      </c>
      <c r="M334" s="83">
        <f>'Beni 2020'!L22</f>
        <v>83.7</v>
      </c>
      <c r="N334" s="83">
        <f>'Beni 2020'!M22</f>
        <v>78.8</v>
      </c>
      <c r="O334" s="82">
        <f>'Beni 2020'!N22</f>
        <v>1067</v>
      </c>
      <c r="P334" s="83">
        <f>'Beni 2020'!O22</f>
        <v>68.599999999999994</v>
      </c>
      <c r="Q334" s="85">
        <f>'Beni 2020'!P22</f>
        <v>8.5</v>
      </c>
      <c r="R334" s="85">
        <f>'Beni 2020'!Q22</f>
        <v>88</v>
      </c>
      <c r="S334" s="85">
        <f>'Beni 2020'!R22</f>
        <v>41.8</v>
      </c>
      <c r="T334" s="85">
        <f>'Beni 2020'!S22</f>
        <v>35.1</v>
      </c>
      <c r="U334" s="146">
        <f>'Beni 2020'!T22</f>
        <v>1</v>
      </c>
    </row>
    <row r="335" spans="2:21" ht="18" customHeight="1" x14ac:dyDescent="0.2">
      <c r="B335" s="40">
        <v>332</v>
      </c>
      <c r="C335" s="118" t="s">
        <v>200</v>
      </c>
      <c r="D335" s="51">
        <v>0.38377</v>
      </c>
      <c r="E335" s="39" t="s">
        <v>200</v>
      </c>
      <c r="F335" s="39" t="s">
        <v>204</v>
      </c>
      <c r="G335" s="18"/>
      <c r="H335" s="226" t="s">
        <v>452</v>
      </c>
      <c r="I335" s="226"/>
      <c r="J335" s="151">
        <f>'Beni 2020'!I23</f>
        <v>0.67505999999999999</v>
      </c>
      <c r="K335" s="152">
        <f>'Beni 2020'!J23</f>
        <v>24</v>
      </c>
      <c r="L335" s="152">
        <f>'Beni 2020'!K23</f>
        <v>302.2</v>
      </c>
      <c r="M335" s="153">
        <f>'Beni 2020'!L23</f>
        <v>89.6</v>
      </c>
      <c r="N335" s="153">
        <f>'Beni 2020'!M23</f>
        <v>48.4</v>
      </c>
      <c r="O335" s="152">
        <f>'Beni 2020'!N23</f>
        <v>1052</v>
      </c>
      <c r="P335" s="153">
        <f>'Beni 2020'!O23</f>
        <v>97.1</v>
      </c>
      <c r="Q335" s="153">
        <f>'Beni 2020'!P23</f>
        <v>9.1</v>
      </c>
      <c r="R335" s="153">
        <f>'Beni 2020'!Q23</f>
        <v>83.7</v>
      </c>
      <c r="S335" s="153">
        <f>'Beni 2020'!R23</f>
        <v>35.1</v>
      </c>
      <c r="T335" s="153">
        <f>'Beni 2020'!S23</f>
        <v>52.2</v>
      </c>
      <c r="U335" s="154">
        <f>'Beni 2020'!T23</f>
        <v>100.1</v>
      </c>
    </row>
    <row r="336" spans="2:21" ht="15" customHeight="1" x14ac:dyDescent="0.2">
      <c r="B336" s="40">
        <v>333</v>
      </c>
      <c r="C336" s="118" t="s">
        <v>122</v>
      </c>
      <c r="D336" s="51">
        <v>0.37867200000000001</v>
      </c>
      <c r="E336" s="39" t="s">
        <v>95</v>
      </c>
      <c r="F336" s="39" t="s">
        <v>57</v>
      </c>
      <c r="G336" s="18"/>
      <c r="H336" s="73" t="s">
        <v>421</v>
      </c>
      <c r="I336" s="74" t="s">
        <v>424</v>
      </c>
      <c r="J336" s="75">
        <f>'Pando 2020'!I4</f>
        <v>0.71284000000000003</v>
      </c>
      <c r="K336" s="76">
        <f>'Pando 2020'!J4</f>
        <v>12.1</v>
      </c>
      <c r="L336" s="77">
        <f>'Pando 2020'!K4</f>
        <v>177.7</v>
      </c>
      <c r="M336" s="78">
        <f>'Pando 2020'!L4</f>
        <v>44.9</v>
      </c>
      <c r="N336" s="78">
        <f>'Pando 2020'!M4</f>
        <v>40</v>
      </c>
      <c r="O336" s="76">
        <f>'Pando 2020'!N4</f>
        <v>1638</v>
      </c>
      <c r="P336" s="78">
        <f>'Pando 2020'!O4</f>
        <v>71.7</v>
      </c>
      <c r="Q336" s="79">
        <f>'Pando 2020'!P4</f>
        <v>10.7</v>
      </c>
      <c r="R336" s="79">
        <f>'Pando 2020'!Q4</f>
        <v>92.3</v>
      </c>
      <c r="S336" s="79">
        <f>'Pando 2020'!R4</f>
        <v>28.8</v>
      </c>
      <c r="T336" s="79">
        <f>'Pando 2020'!S4</f>
        <v>74.599999999999994</v>
      </c>
      <c r="U336" s="79">
        <f>'Pando 2020'!T4</f>
        <v>50.9</v>
      </c>
    </row>
    <row r="337" spans="1:21" ht="15" customHeight="1" x14ac:dyDescent="0.2">
      <c r="B337" s="40">
        <v>334</v>
      </c>
      <c r="C337" s="118" t="s">
        <v>295</v>
      </c>
      <c r="D337" s="51">
        <v>0.37330200000000002</v>
      </c>
      <c r="E337" s="41" t="s">
        <v>278</v>
      </c>
      <c r="F337" s="41" t="s">
        <v>288</v>
      </c>
      <c r="G337" s="18"/>
      <c r="H337" s="127" t="s">
        <v>421</v>
      </c>
      <c r="I337" s="80" t="s">
        <v>425</v>
      </c>
      <c r="J337" s="81">
        <f>'Pando 2020'!I5</f>
        <v>0.733815</v>
      </c>
      <c r="K337" s="82">
        <f>'Pando 2020'!J5</f>
        <v>16.600000000000001</v>
      </c>
      <c r="L337" s="82">
        <f>'Pando 2020'!K5</f>
        <v>126.7</v>
      </c>
      <c r="M337" s="83">
        <f>'Pando 2020'!L5</f>
        <v>65.3</v>
      </c>
      <c r="N337" s="83">
        <f>'Pando 2020'!M5</f>
        <v>88.3</v>
      </c>
      <c r="O337" s="82">
        <f>'Pando 2020'!N5</f>
        <v>2016</v>
      </c>
      <c r="P337" s="83">
        <f>'Pando 2020'!O5</f>
        <v>49.6</v>
      </c>
      <c r="Q337" s="83">
        <f>'Pando 2020'!P5</f>
        <v>8.6999999999999993</v>
      </c>
      <c r="R337" s="83">
        <f>'Pando 2020'!Q5</f>
        <v>79.5</v>
      </c>
      <c r="S337" s="83">
        <f>'Pando 2020'!R5</f>
        <v>39.299999999999997</v>
      </c>
      <c r="T337" s="83">
        <f>'Pando 2020'!S5</f>
        <v>68.099999999999994</v>
      </c>
      <c r="U337" s="83">
        <f>'Pando 2020'!T5</f>
        <v>7.1</v>
      </c>
    </row>
    <row r="338" spans="1:21" ht="15" customHeight="1" x14ac:dyDescent="0.2">
      <c r="B338" s="40">
        <v>335</v>
      </c>
      <c r="C338" s="118" t="s">
        <v>298</v>
      </c>
      <c r="D338" s="51">
        <v>0.37242199999999998</v>
      </c>
      <c r="E338" s="39" t="s">
        <v>281</v>
      </c>
      <c r="F338" s="39" t="s">
        <v>288</v>
      </c>
      <c r="G338" s="18"/>
      <c r="H338" s="128" t="s">
        <v>421</v>
      </c>
      <c r="I338" s="80" t="s">
        <v>426</v>
      </c>
      <c r="J338" s="81">
        <f>'Pando 2020'!I6</f>
        <v>0.70013499999999995</v>
      </c>
      <c r="K338" s="82">
        <f>'Pando 2020'!J6</f>
        <v>19.5</v>
      </c>
      <c r="L338" s="84">
        <f>'Pando 2020'!K6</f>
        <v>232.1</v>
      </c>
      <c r="M338" s="83">
        <f>'Pando 2020'!L6</f>
        <v>50</v>
      </c>
      <c r="N338" s="83">
        <f>'Pando 2020'!M6</f>
        <v>100</v>
      </c>
      <c r="O338" s="82">
        <f>'Pando 2020'!N6</f>
        <v>2552</v>
      </c>
      <c r="P338" s="83">
        <f>'Pando 2020'!O6</f>
        <v>70.599999999999994</v>
      </c>
      <c r="Q338" s="85">
        <f>'Pando 2020'!P6</f>
        <v>7.5</v>
      </c>
      <c r="R338" s="85">
        <f>'Pando 2020'!Q6</f>
        <v>51.8</v>
      </c>
      <c r="S338" s="85">
        <f>'Pando 2020'!R6</f>
        <v>71.900000000000006</v>
      </c>
      <c r="T338" s="85">
        <f>'Pando 2020'!S6</f>
        <v>16</v>
      </c>
      <c r="U338" s="85">
        <f>'Pando 2020'!T6</f>
        <v>1.5</v>
      </c>
    </row>
    <row r="339" spans="1:21" ht="15" customHeight="1" x14ac:dyDescent="0.2">
      <c r="B339" s="40">
        <v>336</v>
      </c>
      <c r="C339" s="118" t="s">
        <v>291</v>
      </c>
      <c r="D339" s="51">
        <v>0.36069899999999999</v>
      </c>
      <c r="E339" s="39" t="s">
        <v>278</v>
      </c>
      <c r="F339" s="39" t="s">
        <v>288</v>
      </c>
      <c r="G339" s="18"/>
      <c r="H339" s="128" t="s">
        <v>421</v>
      </c>
      <c r="I339" s="80" t="s">
        <v>438</v>
      </c>
      <c r="J339" s="81">
        <f>'Pando 2020'!I7</f>
        <v>0.74334900000000004</v>
      </c>
      <c r="K339" s="82">
        <f>'Pando 2020'!J7</f>
        <v>17.7</v>
      </c>
      <c r="L339" s="84">
        <f>'Pando 2020'!K7</f>
        <v>242.3</v>
      </c>
      <c r="M339" s="83">
        <f>'Pando 2020'!L7</f>
        <v>50</v>
      </c>
      <c r="N339" s="83">
        <f>'Pando 2020'!M7</f>
        <v>100</v>
      </c>
      <c r="O339" s="82">
        <f>'Pando 2020'!N7</f>
        <v>2646</v>
      </c>
      <c r="P339" s="83">
        <f>'Pando 2020'!O7</f>
        <v>81.2</v>
      </c>
      <c r="Q339" s="85">
        <f>'Pando 2020'!P7</f>
        <v>7.9</v>
      </c>
      <c r="R339" s="85">
        <f>'Pando 2020'!Q7</f>
        <v>61.1</v>
      </c>
      <c r="S339" s="85">
        <f>'Pando 2020'!R7</f>
        <v>74</v>
      </c>
      <c r="T339" s="85">
        <f>'Pando 2020'!S7</f>
        <v>27.1</v>
      </c>
      <c r="U339" s="85">
        <f>'Pando 2020'!T7</f>
        <v>2.7</v>
      </c>
    </row>
    <row r="340" spans="1:21" ht="15" customHeight="1" x14ac:dyDescent="0.2">
      <c r="B340" s="40">
        <v>337</v>
      </c>
      <c r="C340" s="118" t="s">
        <v>302</v>
      </c>
      <c r="D340" s="51">
        <v>0.34887499999999999</v>
      </c>
      <c r="E340" s="41" t="s">
        <v>282</v>
      </c>
      <c r="F340" s="41" t="s">
        <v>288</v>
      </c>
      <c r="G340" s="18"/>
      <c r="H340" s="73" t="s">
        <v>422</v>
      </c>
      <c r="I340" s="80" t="s">
        <v>427</v>
      </c>
      <c r="J340" s="81">
        <f>'Pando 2020'!I8</f>
        <v>0.67383800000000005</v>
      </c>
      <c r="K340" s="82">
        <f>'Pando 2020'!J8</f>
        <v>27.5</v>
      </c>
      <c r="L340" s="84">
        <f>'Pando 2020'!K8</f>
        <v>353.8</v>
      </c>
      <c r="M340" s="83">
        <f>'Pando 2020'!L8</f>
        <v>52.5</v>
      </c>
      <c r="N340" s="83">
        <f>'Pando 2020'!M8</f>
        <v>54</v>
      </c>
      <c r="O340" s="82">
        <f>'Pando 2020'!N8</f>
        <v>2384</v>
      </c>
      <c r="P340" s="83">
        <f>'Pando 2020'!O8</f>
        <v>100</v>
      </c>
      <c r="Q340" s="85">
        <f>'Pando 2020'!P8</f>
        <v>8.5</v>
      </c>
      <c r="R340" s="85">
        <f>'Pando 2020'!Q8</f>
        <v>69.8</v>
      </c>
      <c r="S340" s="85">
        <f>'Pando 2020'!R8</f>
        <v>51.1</v>
      </c>
      <c r="T340" s="85">
        <f>'Pando 2020'!S8</f>
        <v>61.4</v>
      </c>
      <c r="U340" s="85">
        <f>'Pando 2020'!T8</f>
        <v>4.7</v>
      </c>
    </row>
    <row r="341" spans="1:21" ht="15" customHeight="1" x14ac:dyDescent="0.2">
      <c r="B341" s="40">
        <v>338</v>
      </c>
      <c r="C341" s="118" t="s">
        <v>289</v>
      </c>
      <c r="D341" s="51">
        <v>0.341837</v>
      </c>
      <c r="E341" s="39" t="s">
        <v>278</v>
      </c>
      <c r="F341" s="39" t="s">
        <v>288</v>
      </c>
      <c r="G341" s="18"/>
      <c r="H341" s="128" t="s">
        <v>423</v>
      </c>
      <c r="I341" s="80" t="s">
        <v>439</v>
      </c>
      <c r="J341" s="81">
        <f>'Pando 2020'!I9</f>
        <v>0.53760200000000002</v>
      </c>
      <c r="K341" s="82">
        <f>'Pando 2020'!J9</f>
        <v>34.9</v>
      </c>
      <c r="L341" s="84">
        <f>'Pando 2020'!K9</f>
        <v>320.89999999999998</v>
      </c>
      <c r="M341" s="83">
        <f>'Pando 2020'!L9</f>
        <v>28.6</v>
      </c>
      <c r="N341" s="83">
        <f>'Pando 2020'!M9</f>
        <v>100</v>
      </c>
      <c r="O341" s="82">
        <f>'Pando 2020'!N9</f>
        <v>2468</v>
      </c>
      <c r="P341" s="83">
        <f>'Pando 2020'!O9</f>
        <v>43.9</v>
      </c>
      <c r="Q341" s="85">
        <f>'Pando 2020'!P9</f>
        <v>6.8</v>
      </c>
      <c r="R341" s="85">
        <f>'Pando 2020'!Q9</f>
        <v>31.9</v>
      </c>
      <c r="S341" s="85">
        <f>'Pando 2020'!R9</f>
        <v>60.9</v>
      </c>
      <c r="T341" s="85">
        <f>'Pando 2020'!S9</f>
        <v>7.4</v>
      </c>
      <c r="U341" s="85">
        <f>'Pando 2020'!T9</f>
        <v>2.2000000000000002</v>
      </c>
    </row>
    <row r="342" spans="1:21" ht="15" customHeight="1" x14ac:dyDescent="0.2">
      <c r="B342" s="40">
        <v>339</v>
      </c>
      <c r="C342" s="118" t="s">
        <v>266</v>
      </c>
      <c r="D342" s="51">
        <v>0.31246000000000002</v>
      </c>
      <c r="E342" s="39" t="s">
        <v>243</v>
      </c>
      <c r="F342" s="39" t="s">
        <v>245</v>
      </c>
      <c r="G342" s="18"/>
      <c r="H342" s="73" t="s">
        <v>421</v>
      </c>
      <c r="I342" s="80" t="s">
        <v>428</v>
      </c>
      <c r="J342" s="81">
        <f>'Pando 2020'!I10</f>
        <v>0.68189100000000002</v>
      </c>
      <c r="K342" s="82">
        <f>'Pando 2020'!J10</f>
        <v>26.5</v>
      </c>
      <c r="L342" s="84">
        <f>'Pando 2020'!K10</f>
        <v>421.3</v>
      </c>
      <c r="M342" s="83">
        <f>'Pando 2020'!L10</f>
        <v>60</v>
      </c>
      <c r="N342" s="83">
        <f>'Pando 2020'!M10</f>
        <v>69.599999999999994</v>
      </c>
      <c r="O342" s="82">
        <f>'Pando 2020'!N10</f>
        <v>2604</v>
      </c>
      <c r="P342" s="83">
        <f>'Pando 2020'!O10</f>
        <v>100</v>
      </c>
      <c r="Q342" s="85">
        <f>'Pando 2020'!P10</f>
        <v>7.2</v>
      </c>
      <c r="R342" s="85">
        <f>'Pando 2020'!Q10</f>
        <v>59.6</v>
      </c>
      <c r="S342" s="85">
        <f>'Pando 2020'!R10</f>
        <v>83.2</v>
      </c>
      <c r="T342" s="85">
        <f>'Pando 2020'!S10</f>
        <v>21.2</v>
      </c>
      <c r="U342" s="85">
        <f>'Pando 2020'!T10</f>
        <v>4</v>
      </c>
    </row>
    <row r="343" spans="1:21" ht="15" customHeight="1" x14ac:dyDescent="0.2">
      <c r="A343" s="131"/>
      <c r="B343" s="132"/>
      <c r="C343" s="132"/>
      <c r="D343" s="132"/>
      <c r="E343" s="132"/>
      <c r="F343" s="133"/>
      <c r="G343" s="18"/>
      <c r="H343" s="127" t="s">
        <v>423</v>
      </c>
      <c r="I343" s="80" t="s">
        <v>429</v>
      </c>
      <c r="J343" s="81">
        <f>'Pando 2020'!I11</f>
        <v>0.68757699999999999</v>
      </c>
      <c r="K343" s="82">
        <f>'Pando 2020'!J11</f>
        <v>18.3</v>
      </c>
      <c r="L343" s="84">
        <f>'Pando 2020'!K11</f>
        <v>332.1</v>
      </c>
      <c r="M343" s="83">
        <f>'Pando 2020'!L11</f>
        <v>61</v>
      </c>
      <c r="N343" s="83">
        <f>'Pando 2020'!M11</f>
        <v>69.099999999999994</v>
      </c>
      <c r="O343" s="82">
        <f>'Pando 2020'!N11</f>
        <v>2486</v>
      </c>
      <c r="P343" s="83">
        <f>'Pando 2020'!O11</f>
        <v>52.9</v>
      </c>
      <c r="Q343" s="85">
        <f>'Pando 2020'!P11</f>
        <v>8.4</v>
      </c>
      <c r="R343" s="85">
        <f>'Pando 2020'!Q11</f>
        <v>63.9</v>
      </c>
      <c r="S343" s="85">
        <f>'Pando 2020'!R11</f>
        <v>82.6</v>
      </c>
      <c r="T343" s="85">
        <f>'Pando 2020'!S11</f>
        <v>22.3</v>
      </c>
      <c r="U343" s="85">
        <f>'Pando 2020'!T11</f>
        <v>5.9</v>
      </c>
    </row>
    <row r="344" spans="1:21" ht="15" customHeight="1" x14ac:dyDescent="0.2">
      <c r="A344" s="131"/>
      <c r="B344" s="132"/>
      <c r="C344" s="220" t="s">
        <v>459</v>
      </c>
      <c r="D344" s="220"/>
      <c r="E344" s="220"/>
      <c r="F344" s="132"/>
      <c r="G344" s="18"/>
      <c r="H344" s="127" t="s">
        <v>422</v>
      </c>
      <c r="I344" s="80" t="s">
        <v>412</v>
      </c>
      <c r="J344" s="81">
        <f>'Pando 2020'!I12</f>
        <v>0.65379299999999996</v>
      </c>
      <c r="K344" s="82">
        <f>'Pando 2020'!J12</f>
        <v>36.200000000000003</v>
      </c>
      <c r="L344" s="84">
        <f>'Pando 2020'!K12</f>
        <v>480.8</v>
      </c>
      <c r="M344" s="83">
        <f>'Pando 2020'!L12</f>
        <v>79.3</v>
      </c>
      <c r="N344" s="83">
        <f>'Pando 2020'!M12</f>
        <v>91.2</v>
      </c>
      <c r="O344" s="82">
        <f>'Pando 2020'!N12</f>
        <v>2433</v>
      </c>
      <c r="P344" s="83">
        <f>'Pando 2020'!O12</f>
        <v>87.1</v>
      </c>
      <c r="Q344" s="85">
        <f>'Pando 2020'!P12</f>
        <v>7.6</v>
      </c>
      <c r="R344" s="85">
        <f>'Pando 2020'!Q12</f>
        <v>62.7</v>
      </c>
      <c r="S344" s="85">
        <f>'Pando 2020'!R12</f>
        <v>82</v>
      </c>
      <c r="T344" s="85">
        <f>'Pando 2020'!S12</f>
        <v>9.5</v>
      </c>
      <c r="U344" s="85">
        <f>'Pando 2020'!T12</f>
        <v>5.6</v>
      </c>
    </row>
    <row r="345" spans="1:21" ht="15" customHeight="1" x14ac:dyDescent="0.2">
      <c r="A345" s="131"/>
      <c r="B345" s="132"/>
      <c r="C345" s="132"/>
      <c r="D345" s="132"/>
      <c r="E345" s="132"/>
      <c r="F345" s="132"/>
      <c r="G345" s="18"/>
      <c r="H345" s="127" t="s">
        <v>422</v>
      </c>
      <c r="I345" s="80" t="s">
        <v>440</v>
      </c>
      <c r="J345" s="81">
        <f>'Pando 2020'!I13</f>
        <v>0.559056</v>
      </c>
      <c r="K345" s="82">
        <f>'Pando 2020'!J13</f>
        <v>24.5</v>
      </c>
      <c r="L345" s="84">
        <f>'Pando 2020'!K13</f>
        <v>264.2</v>
      </c>
      <c r="M345" s="83">
        <f>'Pando 2020'!L13</f>
        <v>54.1</v>
      </c>
      <c r="N345" s="83">
        <f>'Pando 2020'!M13</f>
        <v>67.8</v>
      </c>
      <c r="O345" s="82">
        <f>'Pando 2020'!N13</f>
        <v>2017</v>
      </c>
      <c r="P345" s="83">
        <f>'Pando 2020'!O13</f>
        <v>86.7</v>
      </c>
      <c r="Q345" s="85">
        <f>'Pando 2020'!P13</f>
        <v>7.4</v>
      </c>
      <c r="R345" s="85">
        <f>'Pando 2020'!Q13</f>
        <v>16.600000000000001</v>
      </c>
      <c r="S345" s="85">
        <f>'Pando 2020'!R13</f>
        <v>38.9</v>
      </c>
      <c r="T345" s="85">
        <f>'Pando 2020'!S13</f>
        <v>1.5</v>
      </c>
      <c r="U345" s="85">
        <f>'Pando 2020'!T13</f>
        <v>7.3</v>
      </c>
    </row>
    <row r="346" spans="1:21" ht="15" customHeight="1" x14ac:dyDescent="0.2">
      <c r="A346" s="131"/>
      <c r="B346" s="132"/>
      <c r="C346" s="132"/>
      <c r="D346" s="132"/>
      <c r="E346" s="132"/>
      <c r="F346" s="132"/>
      <c r="G346" s="18"/>
      <c r="H346" s="127" t="s">
        <v>422</v>
      </c>
      <c r="I346" s="80" t="s">
        <v>441</v>
      </c>
      <c r="J346" s="81">
        <f>'Pando 2020'!I14</f>
        <v>0.66263000000000005</v>
      </c>
      <c r="K346" s="82">
        <f>'Pando 2020'!J14</f>
        <v>29.2</v>
      </c>
      <c r="L346" s="84">
        <f>'Pando 2020'!K14</f>
        <v>521.9</v>
      </c>
      <c r="M346" s="83">
        <f>'Pando 2020'!L14</f>
        <v>41.9</v>
      </c>
      <c r="N346" s="83">
        <f>'Pando 2020'!M14</f>
        <v>59.1</v>
      </c>
      <c r="O346" s="82">
        <f>'Pando 2020'!N14</f>
        <v>2646</v>
      </c>
      <c r="P346" s="83">
        <f>'Pando 2020'!O14</f>
        <v>100</v>
      </c>
      <c r="Q346" s="85">
        <f>'Pando 2020'!P14</f>
        <v>7.8</v>
      </c>
      <c r="R346" s="85">
        <f>'Pando 2020'!Q14</f>
        <v>75.400000000000006</v>
      </c>
      <c r="S346" s="85">
        <f>'Pando 2020'!R14</f>
        <v>81.400000000000006</v>
      </c>
      <c r="T346" s="85">
        <f>'Pando 2020'!S14</f>
        <v>28.9</v>
      </c>
      <c r="U346" s="85">
        <f>'Pando 2020'!T14</f>
        <v>1.6</v>
      </c>
    </row>
    <row r="347" spans="1:21" ht="15" customHeight="1" x14ac:dyDescent="0.2">
      <c r="A347" s="131"/>
      <c r="B347" s="134"/>
      <c r="C347" s="132"/>
      <c r="D347" s="132"/>
      <c r="E347" s="132"/>
      <c r="F347" s="132"/>
      <c r="G347" s="18"/>
      <c r="H347" s="128" t="s">
        <v>422</v>
      </c>
      <c r="I347" s="80" t="s">
        <v>442</v>
      </c>
      <c r="J347" s="81">
        <f>'Pando 2020'!I15</f>
        <v>0.60064600000000001</v>
      </c>
      <c r="K347" s="82">
        <f>'Pando 2020'!J15</f>
        <v>31.5</v>
      </c>
      <c r="L347" s="84">
        <f>'Pando 2020'!K15</f>
        <v>853.9</v>
      </c>
      <c r="M347" s="83">
        <f>'Pando 2020'!L15</f>
        <v>46.4</v>
      </c>
      <c r="N347" s="83">
        <f>'Pando 2020'!M15</f>
        <v>37.9</v>
      </c>
      <c r="O347" s="82">
        <f>'Pando 2020'!N15</f>
        <v>2489</v>
      </c>
      <c r="P347" s="83">
        <f>'Pando 2020'!O15</f>
        <v>100</v>
      </c>
      <c r="Q347" s="85">
        <f>'Pando 2020'!P15</f>
        <v>7.6</v>
      </c>
      <c r="R347" s="85">
        <f>'Pando 2020'!Q15</f>
        <v>67.5</v>
      </c>
      <c r="S347" s="85">
        <f>'Pando 2020'!R15</f>
        <v>81.5</v>
      </c>
      <c r="T347" s="85">
        <f>'Pando 2020'!S15</f>
        <v>38.6</v>
      </c>
      <c r="U347" s="85">
        <f>'Pando 2020'!T15</f>
        <v>1.2</v>
      </c>
    </row>
    <row r="348" spans="1:21" ht="15" customHeight="1" x14ac:dyDescent="0.2">
      <c r="A348" s="131"/>
      <c r="B348" s="135"/>
      <c r="C348" s="135"/>
      <c r="D348" s="135"/>
      <c r="E348" s="135"/>
      <c r="F348" s="132"/>
      <c r="G348" s="18"/>
      <c r="H348" s="73" t="s">
        <v>423</v>
      </c>
      <c r="I348" s="80" t="s">
        <v>443</v>
      </c>
      <c r="J348" s="81">
        <f>'Pando 2020'!I16</f>
        <v>0.67076999999999998</v>
      </c>
      <c r="K348" s="82">
        <f>'Pando 2020'!J16</f>
        <v>30.5</v>
      </c>
      <c r="L348" s="84">
        <f>'Pando 2020'!K16</f>
        <v>334.5</v>
      </c>
      <c r="M348" s="83">
        <f>'Pando 2020'!L16</f>
        <v>85.7</v>
      </c>
      <c r="N348" s="83">
        <f>'Pando 2020'!M16</f>
        <v>100</v>
      </c>
      <c r="O348" s="82">
        <f>'Pando 2020'!N16</f>
        <v>2364</v>
      </c>
      <c r="P348" s="83">
        <f>'Pando 2020'!O16</f>
        <v>68.5</v>
      </c>
      <c r="Q348" s="85">
        <f>'Pando 2020'!P16</f>
        <v>7.9</v>
      </c>
      <c r="R348" s="85">
        <f>'Pando 2020'!Q16</f>
        <v>59.8</v>
      </c>
      <c r="S348" s="85">
        <f>'Pando 2020'!R16</f>
        <v>70.599999999999994</v>
      </c>
      <c r="T348" s="85">
        <f>'Pando 2020'!S16</f>
        <v>9.5</v>
      </c>
      <c r="U348" s="85">
        <f>'Pando 2020'!T16</f>
        <v>1.6</v>
      </c>
    </row>
    <row r="349" spans="1:21" ht="15" customHeight="1" x14ac:dyDescent="0.2">
      <c r="A349" s="131"/>
      <c r="B349" s="132"/>
      <c r="C349" s="132"/>
      <c r="D349" s="132"/>
      <c r="E349" s="132"/>
      <c r="F349" s="132"/>
      <c r="G349" s="18"/>
      <c r="H349" s="155" t="s">
        <v>423</v>
      </c>
      <c r="I349" s="80" t="s">
        <v>444</v>
      </c>
      <c r="J349" s="81">
        <f>'Pando 2020'!I17</f>
        <v>0.65130500000000002</v>
      </c>
      <c r="K349" s="82">
        <f>'Pando 2020'!J17</f>
        <v>27.3</v>
      </c>
      <c r="L349" s="84">
        <f>'Pando 2020'!K17</f>
        <v>447.9</v>
      </c>
      <c r="M349" s="83">
        <f>'Pando 2020'!L17</f>
        <v>38.700000000000003</v>
      </c>
      <c r="N349" s="83">
        <f>'Pando 2020'!M17</f>
        <v>100</v>
      </c>
      <c r="O349" s="82">
        <f>'Pando 2020'!N17</f>
        <v>2417</v>
      </c>
      <c r="P349" s="83">
        <f>'Pando 2020'!O17</f>
        <v>77.8</v>
      </c>
      <c r="Q349" s="85">
        <f>'Pando 2020'!P17</f>
        <v>7.4</v>
      </c>
      <c r="R349" s="85">
        <f>'Pando 2020'!Q17</f>
        <v>55.1</v>
      </c>
      <c r="S349" s="85">
        <f>'Pando 2020'!R17</f>
        <v>76.2</v>
      </c>
      <c r="T349" s="85">
        <f>'Pando 2020'!S17</f>
        <v>14.1</v>
      </c>
      <c r="U349" s="85">
        <f>'Pando 2020'!T17</f>
        <v>2.1</v>
      </c>
    </row>
    <row r="350" spans="1:21" ht="15" customHeight="1" x14ac:dyDescent="0.2">
      <c r="A350" s="131"/>
      <c r="B350" s="132"/>
      <c r="C350" s="132"/>
      <c r="D350" s="132"/>
      <c r="E350" s="132"/>
      <c r="F350" s="132"/>
      <c r="G350" s="18"/>
      <c r="H350" s="156" t="s">
        <v>423</v>
      </c>
      <c r="I350" s="80" t="s">
        <v>430</v>
      </c>
      <c r="J350" s="81">
        <f>'Pando 2020'!I18</f>
        <v>0.59875900000000004</v>
      </c>
      <c r="K350" s="82">
        <f>'Pando 2020'!J18</f>
        <v>49.1</v>
      </c>
      <c r="L350" s="84">
        <f>'Pando 2020'!K18</f>
        <v>258.39999999999998</v>
      </c>
      <c r="M350" s="83">
        <f>'Pando 2020'!L18</f>
        <v>54.5</v>
      </c>
      <c r="N350" s="83">
        <f>'Pando 2020'!M18</f>
        <v>100</v>
      </c>
      <c r="O350" s="82">
        <f>'Pando 2020'!N18</f>
        <v>2392</v>
      </c>
      <c r="P350" s="83">
        <f>'Pando 2020'!O18</f>
        <v>83.5</v>
      </c>
      <c r="Q350" s="85">
        <f>'Pando 2020'!P18</f>
        <v>7.5</v>
      </c>
      <c r="R350" s="85">
        <f>'Pando 2020'!Q18</f>
        <v>53.6</v>
      </c>
      <c r="S350" s="85">
        <f>'Pando 2020'!R18</f>
        <v>78.8</v>
      </c>
      <c r="T350" s="85">
        <f>'Pando 2020'!S18</f>
        <v>18.600000000000001</v>
      </c>
      <c r="U350" s="146">
        <f>'Pando 2020'!T18</f>
        <v>1.6</v>
      </c>
    </row>
    <row r="351" spans="1:21" ht="18" customHeight="1" x14ac:dyDescent="0.2">
      <c r="A351" s="131"/>
      <c r="B351" s="136"/>
      <c r="C351" s="132"/>
      <c r="D351" s="136"/>
      <c r="E351" s="136"/>
      <c r="F351" s="136"/>
      <c r="G351" s="18"/>
      <c r="H351" s="226" t="s">
        <v>451</v>
      </c>
      <c r="I351" s="226"/>
      <c r="J351" s="151">
        <f>'Pando 2020'!I19</f>
        <v>0.65786699999999998</v>
      </c>
      <c r="K351" s="152">
        <f>'Pando 2020'!J19</f>
        <v>23</v>
      </c>
      <c r="L351" s="152">
        <f>'Pando 2020'!K19</f>
        <v>253.1</v>
      </c>
      <c r="M351" s="153">
        <f>'Pando 2020'!L19</f>
        <v>48.1</v>
      </c>
      <c r="N351" s="153">
        <f>'Pando 2020'!M19</f>
        <v>49</v>
      </c>
      <c r="O351" s="152">
        <f>'Pando 2020'!N19</f>
        <v>1986</v>
      </c>
      <c r="P351" s="153">
        <f>'Pando 2020'!O19</f>
        <v>75.599999999999994</v>
      </c>
      <c r="Q351" s="153">
        <f>'Pando 2020'!P19</f>
        <v>9.1</v>
      </c>
      <c r="R351" s="153">
        <f>'Pando 2020'!Q19</f>
        <v>71.8</v>
      </c>
      <c r="S351" s="153">
        <f>'Pando 2020'!R19</f>
        <v>50.1</v>
      </c>
      <c r="T351" s="153">
        <f>'Pando 2020'!S19</f>
        <v>46.6</v>
      </c>
      <c r="U351" s="154">
        <f>'Pando 2020'!T19</f>
        <v>99.999999999999986</v>
      </c>
    </row>
    <row r="352" spans="1:21" x14ac:dyDescent="0.2">
      <c r="C352" s="67"/>
      <c r="D352" s="67"/>
      <c r="E352" s="67"/>
    </row>
  </sheetData>
  <mergeCells count="27">
    <mergeCell ref="U2:U3"/>
    <mergeCell ref="H1:T1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B3:C3"/>
    <mergeCell ref="H33:I33"/>
    <mergeCell ref="B2:F2"/>
    <mergeCell ref="H121:I121"/>
    <mergeCell ref="H169:I169"/>
    <mergeCell ref="H351:I351"/>
    <mergeCell ref="C344:E344"/>
    <mergeCell ref="H205:I205"/>
    <mergeCell ref="H246:I246"/>
    <mergeCell ref="H258:I258"/>
    <mergeCell ref="H315:I315"/>
    <mergeCell ref="H335:I335"/>
  </mergeCells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8B4E4-B779-40AE-B6A6-3DC08291814D}">
  <sheetPr>
    <tabColor theme="9" tint="0.39997558519241921"/>
  </sheetPr>
  <dimension ref="A1:K46"/>
  <sheetViews>
    <sheetView showGridLines="0" zoomScaleNormal="100" workbookViewId="0">
      <selection activeCell="D18" sqref="D18"/>
    </sheetView>
  </sheetViews>
  <sheetFormatPr baseColWidth="10" defaultColWidth="11.42578125" defaultRowHeight="15" customHeight="1" x14ac:dyDescent="0.2"/>
  <cols>
    <col min="1" max="1" width="4" style="8" customWidth="1"/>
    <col min="2" max="2" width="8.7109375" style="16" bestFit="1" customWidth="1"/>
    <col min="3" max="3" width="16.7109375" style="11" customWidth="1"/>
    <col min="4" max="6" width="14.7109375" style="16" customWidth="1"/>
    <col min="7" max="7" width="10.7109375" style="201" customWidth="1"/>
    <col min="8" max="16384" width="11.42578125" style="192"/>
  </cols>
  <sheetData>
    <row r="1" spans="1:11" s="161" customFormat="1" ht="30" customHeight="1" x14ac:dyDescent="0.2">
      <c r="A1" s="158"/>
      <c r="B1" s="230" t="s">
        <v>471</v>
      </c>
      <c r="C1" s="230"/>
      <c r="D1" s="230"/>
      <c r="E1" s="230"/>
      <c r="F1" s="230"/>
      <c r="G1" s="159"/>
      <c r="H1" s="160"/>
    </row>
    <row r="2" spans="1:11" s="165" customFormat="1" ht="35.1" customHeight="1" x14ac:dyDescent="0.2">
      <c r="A2" s="162"/>
      <c r="B2" s="231" t="s">
        <v>472</v>
      </c>
      <c r="C2" s="232" t="s">
        <v>445</v>
      </c>
      <c r="D2" s="232" t="s">
        <v>473</v>
      </c>
      <c r="E2" s="232" t="s">
        <v>474</v>
      </c>
      <c r="F2" s="232" t="s">
        <v>475</v>
      </c>
      <c r="G2" s="163"/>
      <c r="H2" s="164"/>
    </row>
    <row r="3" spans="1:11" s="167" customFormat="1" ht="30" customHeight="1" x14ac:dyDescent="0.2">
      <c r="A3" s="166"/>
      <c r="B3" s="231"/>
      <c r="C3" s="232"/>
      <c r="D3" s="232"/>
      <c r="E3" s="232"/>
      <c r="F3" s="232"/>
      <c r="G3" s="163"/>
      <c r="H3" s="20"/>
    </row>
    <row r="4" spans="1:11" s="168" customFormat="1" ht="15" customHeight="1" x14ac:dyDescent="0.2">
      <c r="A4" s="168">
        <v>1</v>
      </c>
      <c r="B4" s="169" t="s">
        <v>476</v>
      </c>
      <c r="C4" s="170" t="s">
        <v>446</v>
      </c>
      <c r="D4" s="171">
        <v>0.59596099999999996</v>
      </c>
      <c r="E4" s="171">
        <v>0.58130899999999996</v>
      </c>
      <c r="F4" s="171">
        <f t="shared" ref="F4:F13" si="0">D4-E4</f>
        <v>1.4651999999999998E-2</v>
      </c>
      <c r="G4" s="163"/>
      <c r="K4" s="172"/>
    </row>
    <row r="5" spans="1:11" s="172" customFormat="1" ht="15" customHeight="1" x14ac:dyDescent="0.2">
      <c r="A5" s="168">
        <v>2</v>
      </c>
      <c r="B5" s="169" t="s">
        <v>477</v>
      </c>
      <c r="C5" s="170" t="s">
        <v>57</v>
      </c>
      <c r="D5" s="171">
        <v>0.59977199999999997</v>
      </c>
      <c r="E5" s="171">
        <v>0.60329500000000003</v>
      </c>
      <c r="F5" s="171">
        <f t="shared" si="0"/>
        <v>-3.5230000000000539E-3</v>
      </c>
      <c r="G5" s="163"/>
      <c r="I5" s="168"/>
      <c r="J5" s="173"/>
    </row>
    <row r="6" spans="1:11" s="172" customFormat="1" ht="15" customHeight="1" x14ac:dyDescent="0.2">
      <c r="A6" s="168">
        <v>3</v>
      </c>
      <c r="B6" s="174" t="s">
        <v>478</v>
      </c>
      <c r="C6" s="175" t="s">
        <v>204</v>
      </c>
      <c r="D6" s="171">
        <v>0.61457700000000004</v>
      </c>
      <c r="E6" s="171">
        <v>0.61271399999999998</v>
      </c>
      <c r="F6" s="171">
        <f t="shared" si="0"/>
        <v>1.8630000000000591E-3</v>
      </c>
      <c r="G6" s="163"/>
      <c r="I6" s="168"/>
      <c r="J6" s="173"/>
    </row>
    <row r="7" spans="1:11" s="172" customFormat="1" ht="15" customHeight="1" x14ac:dyDescent="0.2">
      <c r="A7" s="168">
        <v>4</v>
      </c>
      <c r="B7" s="174" t="s">
        <v>479</v>
      </c>
      <c r="C7" s="175" t="s">
        <v>245</v>
      </c>
      <c r="D7" s="171">
        <v>0.55391699999999999</v>
      </c>
      <c r="E7" s="171">
        <v>0.54633299999999996</v>
      </c>
      <c r="F7" s="171">
        <f t="shared" si="0"/>
        <v>7.5840000000000352E-3</v>
      </c>
      <c r="G7" s="163"/>
      <c r="I7" s="168"/>
      <c r="J7" s="173"/>
    </row>
    <row r="8" spans="1:11" s="172" customFormat="1" ht="15" customHeight="1" x14ac:dyDescent="0.2">
      <c r="A8" s="168">
        <v>5</v>
      </c>
      <c r="B8" s="174" t="s">
        <v>480</v>
      </c>
      <c r="C8" s="176" t="s">
        <v>288</v>
      </c>
      <c r="D8" s="177">
        <v>0.51473599999999997</v>
      </c>
      <c r="E8" s="171">
        <v>0.52558800000000006</v>
      </c>
      <c r="F8" s="171">
        <f t="shared" si="0"/>
        <v>-1.0852000000000084E-2</v>
      </c>
      <c r="G8" s="163"/>
      <c r="I8" s="168"/>
      <c r="J8" s="173"/>
    </row>
    <row r="9" spans="1:11" s="172" customFormat="1" ht="15" customHeight="1" x14ac:dyDescent="0.2">
      <c r="A9" s="168">
        <v>6</v>
      </c>
      <c r="B9" s="174" t="s">
        <v>481</v>
      </c>
      <c r="C9" s="178" t="s">
        <v>325</v>
      </c>
      <c r="D9" s="179">
        <v>0.76407800000000003</v>
      </c>
      <c r="E9" s="171">
        <v>0.75538000000000005</v>
      </c>
      <c r="F9" s="171">
        <f t="shared" si="0"/>
        <v>8.6979999999999835E-3</v>
      </c>
      <c r="G9" s="163"/>
      <c r="I9" s="168"/>
      <c r="J9" s="173"/>
      <c r="K9" s="168"/>
    </row>
    <row r="10" spans="1:11" s="172" customFormat="1" ht="15" customHeight="1" x14ac:dyDescent="0.2">
      <c r="A10" s="168">
        <v>7</v>
      </c>
      <c r="B10" s="174" t="s">
        <v>482</v>
      </c>
      <c r="C10" s="175" t="s">
        <v>447</v>
      </c>
      <c r="D10" s="171">
        <v>0.70023100000000005</v>
      </c>
      <c r="E10" s="171">
        <v>0.70042000000000004</v>
      </c>
      <c r="F10" s="171">
        <f t="shared" si="0"/>
        <v>-1.8899999999999473E-4</v>
      </c>
      <c r="G10" s="163"/>
      <c r="I10" s="168"/>
      <c r="J10" s="173"/>
    </row>
    <row r="11" spans="1:11" s="172" customFormat="1" ht="15" customHeight="1" x14ac:dyDescent="0.2">
      <c r="A11" s="168">
        <v>8</v>
      </c>
      <c r="B11" s="174" t="s">
        <v>483</v>
      </c>
      <c r="C11" s="175" t="s">
        <v>448</v>
      </c>
      <c r="D11" s="171">
        <v>0.67505999999999999</v>
      </c>
      <c r="E11" s="171">
        <v>0.67552299999999998</v>
      </c>
      <c r="F11" s="171">
        <f t="shared" si="0"/>
        <v>-4.629999999999912E-4</v>
      </c>
      <c r="G11" s="163"/>
      <c r="I11" s="168"/>
      <c r="J11" s="173"/>
    </row>
    <row r="12" spans="1:11" s="172" customFormat="1" ht="15" customHeight="1" x14ac:dyDescent="0.2">
      <c r="A12" s="168">
        <v>9</v>
      </c>
      <c r="B12" s="174" t="s">
        <v>484</v>
      </c>
      <c r="C12" s="175" t="s">
        <v>449</v>
      </c>
      <c r="D12" s="171">
        <v>0.65786699999999998</v>
      </c>
      <c r="E12" s="171">
        <v>0.63671999999999995</v>
      </c>
      <c r="F12" s="171">
        <f t="shared" si="0"/>
        <v>2.1147000000000027E-2</v>
      </c>
      <c r="G12" s="163"/>
      <c r="I12" s="168"/>
      <c r="J12" s="173"/>
    </row>
    <row r="13" spans="1:11" s="183" customFormat="1" ht="21" customHeight="1" x14ac:dyDescent="0.2">
      <c r="A13" s="164"/>
      <c r="B13" s="180"/>
      <c r="C13" s="181" t="s">
        <v>485</v>
      </c>
      <c r="D13" s="182">
        <v>0.61544699999999997</v>
      </c>
      <c r="E13" s="182">
        <v>0.61417699999999997</v>
      </c>
      <c r="F13" s="182">
        <f t="shared" si="0"/>
        <v>1.2699999999999934E-3</v>
      </c>
      <c r="G13" s="163"/>
    </row>
    <row r="14" spans="1:11" s="187" customFormat="1" ht="20.100000000000001" customHeight="1" x14ac:dyDescent="0.2">
      <c r="A14" s="184"/>
      <c r="B14" s="185"/>
      <c r="C14" s="185"/>
      <c r="D14" s="186"/>
      <c r="E14" s="186"/>
      <c r="F14" s="186"/>
      <c r="G14" s="185"/>
    </row>
    <row r="15" spans="1:11" ht="20.100000000000001" customHeight="1" x14ac:dyDescent="0.2">
      <c r="A15" s="188"/>
      <c r="B15" s="189"/>
      <c r="C15" s="188"/>
      <c r="D15" s="190"/>
      <c r="E15" s="190"/>
      <c r="F15" s="190"/>
      <c r="G15" s="191"/>
    </row>
    <row r="16" spans="1:11" s="196" customFormat="1" ht="21" customHeight="1" x14ac:dyDescent="0.2">
      <c r="A16" s="193"/>
      <c r="B16" s="193"/>
      <c r="C16" s="194" t="s">
        <v>486</v>
      </c>
      <c r="D16" s="195" t="s">
        <v>487</v>
      </c>
      <c r="E16" s="195" t="s">
        <v>488</v>
      </c>
      <c r="F16" s="195" t="s">
        <v>489</v>
      </c>
      <c r="G16" s="193"/>
    </row>
    <row r="17" spans="1:8" s="196" customFormat="1" ht="6" customHeight="1" x14ac:dyDescent="0.2">
      <c r="A17" s="193"/>
      <c r="B17" s="193"/>
      <c r="C17" s="197"/>
      <c r="D17" s="197"/>
      <c r="E17" s="197"/>
      <c r="F17" s="197"/>
      <c r="G17" s="193"/>
    </row>
    <row r="18" spans="1:8" s="196" customFormat="1" ht="15" customHeight="1" x14ac:dyDescent="0.2">
      <c r="A18" s="193"/>
      <c r="B18" s="197"/>
      <c r="C18" s="198">
        <f>MAX(D4:D12)</f>
        <v>0.76407800000000003</v>
      </c>
      <c r="D18" s="177">
        <f>MIN(D4:D12)</f>
        <v>0.51473599999999997</v>
      </c>
      <c r="E18" s="199">
        <f>C18/D18</f>
        <v>1.4844075409530324</v>
      </c>
      <c r="F18" s="200">
        <f>C18-D18</f>
        <v>0.24934200000000006</v>
      </c>
    </row>
    <row r="19" spans="1:8" ht="15" customHeight="1" x14ac:dyDescent="0.2">
      <c r="A19" s="201"/>
      <c r="B19" s="192"/>
      <c r="C19" s="197"/>
      <c r="D19" s="197"/>
      <c r="E19" s="192"/>
      <c r="F19" s="192"/>
      <c r="G19" s="193"/>
    </row>
    <row r="20" spans="1:8" ht="15" customHeight="1" x14ac:dyDescent="0.2">
      <c r="A20" s="201"/>
      <c r="B20" s="229"/>
      <c r="C20" s="229"/>
      <c r="D20" s="192"/>
      <c r="E20" s="192"/>
      <c r="F20" s="192"/>
      <c r="G20" s="193"/>
    </row>
    <row r="21" spans="1:8" ht="15" customHeight="1" x14ac:dyDescent="0.2">
      <c r="A21" s="201"/>
      <c r="B21" s="193"/>
      <c r="C21" s="201"/>
      <c r="D21" s="193"/>
      <c r="E21" s="193"/>
      <c r="F21" s="193"/>
      <c r="G21" s="193"/>
    </row>
    <row r="22" spans="1:8" ht="15" customHeight="1" x14ac:dyDescent="0.2">
      <c r="A22" s="201"/>
      <c r="B22" s="193"/>
      <c r="C22" s="201"/>
      <c r="D22" s="193"/>
      <c r="E22" s="193"/>
      <c r="F22" s="193"/>
      <c r="G22" s="193"/>
    </row>
    <row r="23" spans="1:8" ht="15" customHeight="1" x14ac:dyDescent="0.25">
      <c r="B23" s="189"/>
      <c r="C23" s="188"/>
      <c r="D23" s="189"/>
      <c r="E23" s="202"/>
      <c r="F23" s="192"/>
      <c r="G23" s="191"/>
    </row>
    <row r="24" spans="1:8" s="12" customFormat="1" ht="15" customHeight="1" x14ac:dyDescent="0.25">
      <c r="A24" s="8"/>
      <c r="B24" s="189"/>
      <c r="C24" s="188"/>
      <c r="D24" s="189"/>
      <c r="E24" s="202"/>
      <c r="F24" s="203"/>
      <c r="G24" s="191"/>
      <c r="H24" s="192"/>
    </row>
    <row r="25" spans="1:8" s="12" customFormat="1" ht="15" customHeight="1" x14ac:dyDescent="0.25">
      <c r="A25" s="8"/>
      <c r="B25" s="189"/>
      <c r="C25" s="188"/>
      <c r="D25" s="189"/>
      <c r="E25" s="204"/>
      <c r="F25" s="204"/>
      <c r="G25" s="191"/>
      <c r="H25" s="192"/>
    </row>
    <row r="26" spans="1:8" s="12" customFormat="1" ht="15" customHeight="1" x14ac:dyDescent="0.2">
      <c r="A26" s="8"/>
      <c r="B26" s="189"/>
      <c r="C26" s="188"/>
      <c r="D26" s="189"/>
      <c r="E26" s="189"/>
      <c r="F26" s="189"/>
      <c r="G26" s="191"/>
      <c r="H26" s="192"/>
    </row>
    <row r="27" spans="1:8" s="12" customFormat="1" ht="15" customHeight="1" x14ac:dyDescent="0.2">
      <c r="A27" s="8"/>
      <c r="B27" s="189"/>
      <c r="C27" s="188"/>
      <c r="D27" s="189"/>
      <c r="E27" s="189"/>
      <c r="F27" s="189"/>
      <c r="G27" s="191"/>
      <c r="H27" s="192"/>
    </row>
    <row r="28" spans="1:8" s="12" customFormat="1" ht="15" customHeight="1" x14ac:dyDescent="0.2">
      <c r="A28" s="8"/>
      <c r="B28" s="189"/>
      <c r="C28" s="188"/>
      <c r="D28" s="189"/>
      <c r="E28" s="189"/>
      <c r="F28" s="189"/>
      <c r="G28" s="191"/>
      <c r="H28" s="192"/>
    </row>
    <row r="29" spans="1:8" s="12" customFormat="1" ht="15" customHeight="1" x14ac:dyDescent="0.2">
      <c r="A29" s="8"/>
      <c r="B29" s="189"/>
      <c r="C29" s="188"/>
      <c r="D29" s="189"/>
      <c r="E29" s="189"/>
      <c r="F29" s="189"/>
      <c r="G29" s="191"/>
      <c r="H29" s="192"/>
    </row>
    <row r="30" spans="1:8" s="12" customFormat="1" ht="15" customHeight="1" x14ac:dyDescent="0.2">
      <c r="A30" s="8"/>
      <c r="B30" s="189"/>
      <c r="C30" s="188"/>
      <c r="D30" s="189"/>
      <c r="E30" s="189"/>
      <c r="F30" s="189"/>
      <c r="G30" s="191"/>
      <c r="H30" s="192"/>
    </row>
    <row r="31" spans="1:8" s="12" customFormat="1" ht="15" customHeight="1" x14ac:dyDescent="0.2">
      <c r="A31" s="8"/>
      <c r="B31" s="189"/>
      <c r="C31" s="188"/>
      <c r="D31" s="189"/>
      <c r="E31" s="189"/>
      <c r="F31" s="189"/>
      <c r="G31" s="191"/>
      <c r="H31" s="192"/>
    </row>
    <row r="32" spans="1:8" ht="15" customHeight="1" x14ac:dyDescent="0.2">
      <c r="B32" s="189"/>
      <c r="C32" s="188"/>
      <c r="D32" s="189"/>
      <c r="E32" s="189"/>
      <c r="F32" s="189"/>
      <c r="G32" s="191"/>
    </row>
    <row r="33" spans="2:7" ht="15" customHeight="1" x14ac:dyDescent="0.2">
      <c r="B33" s="189"/>
      <c r="C33" s="188"/>
      <c r="D33" s="189"/>
      <c r="E33" s="189"/>
      <c r="F33" s="189"/>
      <c r="G33" s="191"/>
    </row>
    <row r="34" spans="2:7" ht="15" customHeight="1" x14ac:dyDescent="0.2">
      <c r="B34" s="189"/>
      <c r="C34" s="188"/>
      <c r="D34" s="189"/>
      <c r="E34" s="189"/>
      <c r="F34" s="189"/>
      <c r="G34" s="191"/>
    </row>
    <row r="35" spans="2:7" ht="15" customHeight="1" x14ac:dyDescent="0.2">
      <c r="B35" s="189"/>
      <c r="C35" s="188"/>
      <c r="D35" s="189"/>
      <c r="E35" s="189"/>
      <c r="F35" s="189"/>
      <c r="G35" s="191"/>
    </row>
    <row r="36" spans="2:7" ht="15" customHeight="1" x14ac:dyDescent="0.2">
      <c r="B36" s="189"/>
      <c r="C36" s="188"/>
      <c r="D36" s="189"/>
      <c r="E36" s="189"/>
      <c r="F36" s="189"/>
      <c r="G36" s="191"/>
    </row>
    <row r="37" spans="2:7" ht="15" customHeight="1" x14ac:dyDescent="0.2">
      <c r="B37" s="189"/>
      <c r="C37" s="188"/>
      <c r="D37" s="189"/>
      <c r="E37" s="189"/>
      <c r="F37" s="189"/>
      <c r="G37" s="191"/>
    </row>
    <row r="38" spans="2:7" ht="15" customHeight="1" x14ac:dyDescent="0.2">
      <c r="B38" s="189"/>
      <c r="C38" s="188"/>
      <c r="D38" s="189"/>
      <c r="E38" s="189"/>
      <c r="F38" s="189"/>
      <c r="G38" s="191"/>
    </row>
    <row r="39" spans="2:7" ht="15" customHeight="1" x14ac:dyDescent="0.2">
      <c r="B39" s="189"/>
      <c r="C39" s="188"/>
      <c r="D39" s="189"/>
      <c r="E39" s="189"/>
      <c r="F39" s="189"/>
      <c r="G39" s="191"/>
    </row>
    <row r="40" spans="2:7" ht="15" customHeight="1" x14ac:dyDescent="0.2">
      <c r="B40" s="189"/>
      <c r="C40" s="188"/>
      <c r="D40" s="189"/>
      <c r="E40" s="189"/>
      <c r="F40" s="189"/>
      <c r="G40" s="191"/>
    </row>
    <row r="41" spans="2:7" ht="15" customHeight="1" x14ac:dyDescent="0.2">
      <c r="B41" s="189"/>
      <c r="C41" s="188"/>
      <c r="D41" s="189"/>
      <c r="E41" s="189"/>
      <c r="F41" s="189"/>
      <c r="G41" s="191"/>
    </row>
    <row r="42" spans="2:7" ht="15" customHeight="1" x14ac:dyDescent="0.2">
      <c r="B42" s="189"/>
      <c r="C42" s="188"/>
      <c r="D42" s="189"/>
      <c r="E42" s="189"/>
      <c r="F42" s="189"/>
      <c r="G42" s="191"/>
    </row>
    <row r="43" spans="2:7" ht="15" customHeight="1" x14ac:dyDescent="0.2">
      <c r="B43" s="189"/>
      <c r="C43" s="188"/>
      <c r="D43" s="189"/>
      <c r="E43" s="189"/>
      <c r="F43" s="189"/>
      <c r="G43" s="191"/>
    </row>
    <row r="44" spans="2:7" ht="15" customHeight="1" x14ac:dyDescent="0.2">
      <c r="B44" s="189"/>
      <c r="C44" s="188"/>
      <c r="D44" s="189"/>
      <c r="E44" s="189"/>
      <c r="F44" s="189"/>
      <c r="G44" s="191"/>
    </row>
    <row r="45" spans="2:7" ht="15" customHeight="1" x14ac:dyDescent="0.2">
      <c r="B45" s="189"/>
      <c r="C45" s="188"/>
      <c r="D45" s="189"/>
      <c r="E45" s="189"/>
      <c r="F45" s="189"/>
      <c r="G45" s="191"/>
    </row>
    <row r="46" spans="2:7" ht="15" customHeight="1" x14ac:dyDescent="0.2">
      <c r="B46" s="189"/>
      <c r="C46" s="188"/>
      <c r="D46" s="189"/>
      <c r="E46" s="189"/>
      <c r="F46" s="189"/>
      <c r="G46" s="191"/>
    </row>
  </sheetData>
  <mergeCells count="7">
    <mergeCell ref="B20:C20"/>
    <mergeCell ref="B1:F1"/>
    <mergeCell ref="B2:B3"/>
    <mergeCell ref="C2:C3"/>
    <mergeCell ref="D2:D3"/>
    <mergeCell ref="E2:E3"/>
    <mergeCell ref="F2:F3"/>
  </mergeCells>
  <pageMargins left="0.75" right="0.75" top="1" bottom="1" header="0" footer="0"/>
  <pageSetup paperSize="9" orientation="portrait" r:id="rId1"/>
  <headerFooter alignWithMargins="0"/>
  <ignoredErrors>
    <ignoredError sqref="C18:D1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46"/>
  <sheetViews>
    <sheetView showGridLines="0" zoomScaleNormal="100" workbookViewId="0">
      <pane xSplit="5" ySplit="3" topLeftCell="F91" activePane="bottomRight" state="frozen"/>
      <selection pane="topRight" activeCell="F1" sqref="F1"/>
      <selection pane="bottomLeft" activeCell="A4" sqref="A4"/>
      <selection pane="bottomRight" activeCell="F92" sqref="F92"/>
    </sheetView>
  </sheetViews>
  <sheetFormatPr baseColWidth="10" defaultColWidth="11.42578125" defaultRowHeight="12" x14ac:dyDescent="0.2"/>
  <cols>
    <col min="1" max="1" width="3.5703125" style="11" customWidth="1"/>
    <col min="2" max="2" width="4.7109375" style="30" customWidth="1"/>
    <col min="3" max="3" width="18.7109375" style="17" customWidth="1"/>
    <col min="4" max="4" width="11.7109375" style="25" customWidth="1"/>
    <col min="5" max="5" width="12.7109375" style="12" customWidth="1"/>
    <col min="6" max="6" width="11.42578125" style="12"/>
    <col min="7" max="7" width="12.5703125" style="16" customWidth="1"/>
    <col min="8" max="8" width="20.7109375" style="26" customWidth="1"/>
    <col min="9" max="9" width="9.7109375" style="27" customWidth="1"/>
    <col min="10" max="10" width="8.85546875" style="16" customWidth="1"/>
    <col min="11" max="11" width="7.85546875" style="16" customWidth="1"/>
    <col min="12" max="12" width="9" style="16" customWidth="1"/>
    <col min="13" max="13" width="10" style="16" customWidth="1"/>
    <col min="14" max="14" width="7.42578125" style="16" customWidth="1"/>
    <col min="15" max="15" width="7.140625" style="16" customWidth="1"/>
    <col min="16" max="16" width="8.42578125" style="16" customWidth="1"/>
    <col min="17" max="17" width="8.85546875" style="16" customWidth="1"/>
    <col min="18" max="18" width="9.7109375" style="16" customWidth="1"/>
    <col min="19" max="19" width="9.140625" style="16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462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58">
        <v>1</v>
      </c>
      <c r="C4" s="100" t="s">
        <v>57</v>
      </c>
      <c r="D4" s="99">
        <v>0.82580500000000001</v>
      </c>
      <c r="E4" s="59" t="s">
        <v>190</v>
      </c>
      <c r="F4" s="9"/>
      <c r="G4" s="73" t="s">
        <v>190</v>
      </c>
      <c r="H4" s="80" t="s">
        <v>57</v>
      </c>
      <c r="I4" s="81">
        <v>0.82580500000000001</v>
      </c>
      <c r="J4" s="82">
        <v>17.5</v>
      </c>
      <c r="K4" s="82">
        <v>115.8</v>
      </c>
      <c r="L4" s="83">
        <v>68.5</v>
      </c>
      <c r="M4" s="83">
        <v>46.5</v>
      </c>
      <c r="N4" s="82">
        <v>771</v>
      </c>
      <c r="O4" s="83">
        <v>89</v>
      </c>
      <c r="P4" s="83">
        <v>12</v>
      </c>
      <c r="Q4" s="83">
        <v>98.9</v>
      </c>
      <c r="R4" s="83">
        <v>91</v>
      </c>
      <c r="S4" s="83">
        <v>95.4</v>
      </c>
      <c r="T4" s="83">
        <v>27.9</v>
      </c>
    </row>
    <row r="5" spans="1:20" ht="14.1" customHeight="1" x14ac:dyDescent="0.2">
      <c r="A5" s="9"/>
      <c r="B5" s="57">
        <v>2</v>
      </c>
      <c r="C5" s="110" t="s">
        <v>176</v>
      </c>
      <c r="D5" s="61">
        <v>0.75747399999999998</v>
      </c>
      <c r="E5" s="56" t="s">
        <v>102</v>
      </c>
      <c r="F5" s="9"/>
      <c r="G5" s="127" t="s">
        <v>91</v>
      </c>
      <c r="H5" s="80" t="s">
        <v>105</v>
      </c>
      <c r="I5" s="81">
        <v>0.64497800000000005</v>
      </c>
      <c r="J5" s="82">
        <v>42.9</v>
      </c>
      <c r="K5" s="82">
        <v>227.7</v>
      </c>
      <c r="L5" s="83">
        <v>100</v>
      </c>
      <c r="M5" s="83">
        <v>100</v>
      </c>
      <c r="N5" s="82">
        <v>771</v>
      </c>
      <c r="O5" s="83">
        <v>100</v>
      </c>
      <c r="P5" s="83">
        <v>5.6</v>
      </c>
      <c r="Q5" s="83">
        <v>85.4</v>
      </c>
      <c r="R5" s="83">
        <v>21.3</v>
      </c>
      <c r="S5" s="83">
        <v>67.3</v>
      </c>
      <c r="T5" s="83">
        <v>0.6</v>
      </c>
    </row>
    <row r="6" spans="1:20" ht="14.1" customHeight="1" x14ac:dyDescent="0.2">
      <c r="A6" s="9"/>
      <c r="B6" s="37">
        <v>3</v>
      </c>
      <c r="C6" s="101" t="s">
        <v>108</v>
      </c>
      <c r="D6" s="50">
        <v>0.74665700000000002</v>
      </c>
      <c r="E6" s="34" t="s">
        <v>191</v>
      </c>
      <c r="F6" s="9"/>
      <c r="G6" s="128" t="s">
        <v>91</v>
      </c>
      <c r="H6" s="80" t="s">
        <v>106</v>
      </c>
      <c r="I6" s="81">
        <v>0.70033900000000004</v>
      </c>
      <c r="J6" s="82">
        <v>32.4</v>
      </c>
      <c r="K6" s="82">
        <v>126.3</v>
      </c>
      <c r="L6" s="83">
        <v>100</v>
      </c>
      <c r="M6" s="83">
        <v>100</v>
      </c>
      <c r="N6" s="82">
        <v>684</v>
      </c>
      <c r="O6" s="83">
        <v>74</v>
      </c>
      <c r="P6" s="83">
        <v>7.8</v>
      </c>
      <c r="Q6" s="83">
        <v>87.4</v>
      </c>
      <c r="R6" s="83">
        <v>42.4</v>
      </c>
      <c r="S6" s="83">
        <v>55.5</v>
      </c>
      <c r="T6" s="83">
        <v>0.6</v>
      </c>
    </row>
    <row r="7" spans="1:20" ht="14.1" customHeight="1" x14ac:dyDescent="0.2">
      <c r="A7" s="9"/>
      <c r="B7" s="37">
        <v>4</v>
      </c>
      <c r="C7" s="101" t="s">
        <v>155</v>
      </c>
      <c r="D7" s="50">
        <v>0.74381900000000001</v>
      </c>
      <c r="E7" s="34" t="s">
        <v>101</v>
      </c>
      <c r="F7" s="9"/>
      <c r="G7" s="128" t="s">
        <v>91</v>
      </c>
      <c r="H7" s="80" t="s">
        <v>107</v>
      </c>
      <c r="I7" s="81">
        <v>0.66723399999999999</v>
      </c>
      <c r="J7" s="82">
        <v>32.5</v>
      </c>
      <c r="K7" s="82">
        <v>207</v>
      </c>
      <c r="L7" s="83">
        <v>97</v>
      </c>
      <c r="M7" s="83">
        <v>100</v>
      </c>
      <c r="N7" s="82">
        <v>789</v>
      </c>
      <c r="O7" s="83">
        <v>100</v>
      </c>
      <c r="P7" s="83">
        <v>7.9</v>
      </c>
      <c r="Q7" s="83">
        <v>84.3</v>
      </c>
      <c r="R7" s="83">
        <v>8.3000000000000007</v>
      </c>
      <c r="S7" s="83">
        <v>44.8</v>
      </c>
      <c r="T7" s="83">
        <v>0.8</v>
      </c>
    </row>
    <row r="8" spans="1:20" ht="14.1" customHeight="1" x14ac:dyDescent="0.2">
      <c r="A8" s="9"/>
      <c r="B8" s="37">
        <v>5</v>
      </c>
      <c r="C8" s="101" t="s">
        <v>137</v>
      </c>
      <c r="D8" s="50">
        <v>0.72159300000000004</v>
      </c>
      <c r="E8" s="34" t="s">
        <v>98</v>
      </c>
      <c r="F8" s="9"/>
      <c r="G8" s="73" t="s">
        <v>191</v>
      </c>
      <c r="H8" s="80" t="s">
        <v>108</v>
      </c>
      <c r="I8" s="81">
        <v>0.74665700000000002</v>
      </c>
      <c r="J8" s="82">
        <v>33.6</v>
      </c>
      <c r="K8" s="82">
        <v>171.7</v>
      </c>
      <c r="L8" s="83">
        <v>77.7</v>
      </c>
      <c r="M8" s="83">
        <v>66.5</v>
      </c>
      <c r="N8" s="82">
        <v>739</v>
      </c>
      <c r="O8" s="83">
        <v>100</v>
      </c>
      <c r="P8" s="83">
        <v>9.6</v>
      </c>
      <c r="Q8" s="83">
        <v>94.5</v>
      </c>
      <c r="R8" s="83">
        <v>67.5</v>
      </c>
      <c r="S8" s="83">
        <v>95.6</v>
      </c>
      <c r="T8" s="83">
        <v>32.200000000000003</v>
      </c>
    </row>
    <row r="9" spans="1:20" ht="14.1" customHeight="1" x14ac:dyDescent="0.2">
      <c r="A9" s="9"/>
      <c r="B9" s="37">
        <v>6</v>
      </c>
      <c r="C9" s="101" t="s">
        <v>141</v>
      </c>
      <c r="D9" s="50">
        <v>0.71749300000000005</v>
      </c>
      <c r="E9" s="34" t="s">
        <v>91</v>
      </c>
      <c r="F9" s="9"/>
      <c r="G9" s="128" t="s">
        <v>92</v>
      </c>
      <c r="H9" s="80" t="s">
        <v>109</v>
      </c>
      <c r="I9" s="81">
        <v>0.66198699999999999</v>
      </c>
      <c r="J9" s="82">
        <v>35.6</v>
      </c>
      <c r="K9" s="82">
        <v>119.7</v>
      </c>
      <c r="L9" s="83">
        <v>100</v>
      </c>
      <c r="M9" s="83">
        <v>63.9</v>
      </c>
      <c r="N9" s="82">
        <v>796</v>
      </c>
      <c r="O9" s="83">
        <v>73.7</v>
      </c>
      <c r="P9" s="83">
        <v>7</v>
      </c>
      <c r="Q9" s="83">
        <v>81.3</v>
      </c>
      <c r="R9" s="83">
        <v>51.6</v>
      </c>
      <c r="S9" s="83">
        <v>73.2</v>
      </c>
      <c r="T9" s="83">
        <v>1.6</v>
      </c>
    </row>
    <row r="10" spans="1:20" ht="14.1" customHeight="1" x14ac:dyDescent="0.2">
      <c r="A10" s="9"/>
      <c r="B10" s="37">
        <v>7</v>
      </c>
      <c r="C10" s="101" t="s">
        <v>132</v>
      </c>
      <c r="D10" s="50">
        <v>0.70529200000000003</v>
      </c>
      <c r="E10" s="34" t="s">
        <v>98</v>
      </c>
      <c r="F10" s="9"/>
      <c r="G10" s="73" t="s">
        <v>92</v>
      </c>
      <c r="H10" s="80" t="s">
        <v>110</v>
      </c>
      <c r="I10" s="81">
        <v>0.49640200000000001</v>
      </c>
      <c r="J10" s="82">
        <v>47.2</v>
      </c>
      <c r="K10" s="82">
        <v>120.8</v>
      </c>
      <c r="L10" s="83">
        <v>69</v>
      </c>
      <c r="M10" s="83">
        <v>42</v>
      </c>
      <c r="N10" s="82">
        <v>833</v>
      </c>
      <c r="O10" s="83">
        <v>58.6</v>
      </c>
      <c r="P10" s="83">
        <v>5.4</v>
      </c>
      <c r="Q10" s="83">
        <v>74.599999999999994</v>
      </c>
      <c r="R10" s="83">
        <v>35.200000000000003</v>
      </c>
      <c r="S10" s="83">
        <v>53.5</v>
      </c>
      <c r="T10" s="83">
        <v>0.4</v>
      </c>
    </row>
    <row r="11" spans="1:20" ht="14.1" customHeight="1" x14ac:dyDescent="0.2">
      <c r="A11" s="9"/>
      <c r="B11" s="37">
        <v>8</v>
      </c>
      <c r="C11" s="101" t="s">
        <v>106</v>
      </c>
      <c r="D11" s="50">
        <v>0.70033900000000004</v>
      </c>
      <c r="E11" s="34" t="s">
        <v>91</v>
      </c>
      <c r="F11" s="9"/>
      <c r="G11" s="127" t="s">
        <v>92</v>
      </c>
      <c r="H11" s="80" t="s">
        <v>111</v>
      </c>
      <c r="I11" s="81">
        <v>0.58929600000000004</v>
      </c>
      <c r="J11" s="82">
        <v>53</v>
      </c>
      <c r="K11" s="82">
        <v>87.1</v>
      </c>
      <c r="L11" s="83">
        <v>100</v>
      </c>
      <c r="M11" s="83">
        <v>89.7</v>
      </c>
      <c r="N11" s="82">
        <v>911</v>
      </c>
      <c r="O11" s="83">
        <v>45.6</v>
      </c>
      <c r="P11" s="83">
        <v>7</v>
      </c>
      <c r="Q11" s="83">
        <v>75.900000000000006</v>
      </c>
      <c r="R11" s="83">
        <v>38.6</v>
      </c>
      <c r="S11" s="83">
        <v>88.7</v>
      </c>
      <c r="T11" s="83">
        <v>0.2</v>
      </c>
    </row>
    <row r="12" spans="1:20" ht="14.1" customHeight="1" x14ac:dyDescent="0.2">
      <c r="A12" s="9"/>
      <c r="B12" s="37">
        <v>9</v>
      </c>
      <c r="C12" s="101" t="s">
        <v>133</v>
      </c>
      <c r="D12" s="50">
        <v>0.68700899999999998</v>
      </c>
      <c r="E12" s="34" t="s">
        <v>92</v>
      </c>
      <c r="F12" s="9"/>
      <c r="G12" s="127" t="s">
        <v>92</v>
      </c>
      <c r="H12" s="80" t="s">
        <v>112</v>
      </c>
      <c r="I12" s="81">
        <v>0.63400199999999995</v>
      </c>
      <c r="J12" s="82">
        <v>31.8</v>
      </c>
      <c r="K12" s="82">
        <v>147.80000000000001</v>
      </c>
      <c r="L12" s="83">
        <v>100</v>
      </c>
      <c r="M12" s="83">
        <v>75.7</v>
      </c>
      <c r="N12" s="82">
        <v>787</v>
      </c>
      <c r="O12" s="83">
        <v>50.3</v>
      </c>
      <c r="P12" s="83">
        <v>6.4</v>
      </c>
      <c r="Q12" s="83">
        <v>78.8</v>
      </c>
      <c r="R12" s="83">
        <v>52.7</v>
      </c>
      <c r="S12" s="83">
        <v>43.6</v>
      </c>
      <c r="T12" s="83">
        <v>0.3</v>
      </c>
    </row>
    <row r="13" spans="1:20" ht="14.1" customHeight="1" x14ac:dyDescent="0.2">
      <c r="A13" s="9"/>
      <c r="B13" s="37">
        <v>10</v>
      </c>
      <c r="C13" s="101" t="s">
        <v>166</v>
      </c>
      <c r="D13" s="50">
        <v>0.68523500000000004</v>
      </c>
      <c r="E13" s="34" t="s">
        <v>103</v>
      </c>
      <c r="F13" s="9"/>
      <c r="G13" s="127" t="s">
        <v>92</v>
      </c>
      <c r="H13" s="80" t="s">
        <v>113</v>
      </c>
      <c r="I13" s="81">
        <v>0.58100300000000005</v>
      </c>
      <c r="J13" s="82">
        <v>34.4</v>
      </c>
      <c r="K13" s="82">
        <v>85.5</v>
      </c>
      <c r="L13" s="83">
        <v>59.1</v>
      </c>
      <c r="M13" s="83">
        <v>40.9</v>
      </c>
      <c r="N13" s="82">
        <v>758</v>
      </c>
      <c r="O13" s="83">
        <v>43.6</v>
      </c>
      <c r="P13" s="83">
        <v>7.4</v>
      </c>
      <c r="Q13" s="83">
        <v>75.7</v>
      </c>
      <c r="R13" s="83">
        <v>47.5</v>
      </c>
      <c r="S13" s="83">
        <v>81.5</v>
      </c>
      <c r="T13" s="83">
        <v>0.3</v>
      </c>
    </row>
    <row r="14" spans="1:20" ht="14.1" customHeight="1" x14ac:dyDescent="0.2">
      <c r="A14" s="9"/>
      <c r="B14" s="37">
        <v>11</v>
      </c>
      <c r="C14" s="101" t="s">
        <v>162</v>
      </c>
      <c r="D14" s="50">
        <v>0.67988000000000004</v>
      </c>
      <c r="E14" s="34" t="s">
        <v>98</v>
      </c>
      <c r="F14" s="9"/>
      <c r="G14" s="127" t="s">
        <v>92</v>
      </c>
      <c r="H14" s="80" t="s">
        <v>114</v>
      </c>
      <c r="I14" s="81">
        <v>0.63455099999999998</v>
      </c>
      <c r="J14" s="82">
        <v>39.9</v>
      </c>
      <c r="K14" s="82">
        <v>66.7</v>
      </c>
      <c r="L14" s="83">
        <v>100</v>
      </c>
      <c r="M14" s="83">
        <v>55.6</v>
      </c>
      <c r="N14" s="82">
        <v>719</v>
      </c>
      <c r="O14" s="83">
        <v>26.6</v>
      </c>
      <c r="P14" s="83">
        <v>9.3000000000000007</v>
      </c>
      <c r="Q14" s="83">
        <v>86</v>
      </c>
      <c r="R14" s="83">
        <v>61.3</v>
      </c>
      <c r="S14" s="83">
        <v>87</v>
      </c>
      <c r="T14" s="83">
        <v>0.2</v>
      </c>
    </row>
    <row r="15" spans="1:20" ht="14.1" customHeight="1" x14ac:dyDescent="0.2">
      <c r="A15" s="9"/>
      <c r="B15" s="37">
        <v>12</v>
      </c>
      <c r="C15" s="101" t="s">
        <v>160</v>
      </c>
      <c r="D15" s="50">
        <v>0.67893099999999995</v>
      </c>
      <c r="E15" s="34" t="s">
        <v>102</v>
      </c>
      <c r="F15" s="9"/>
      <c r="G15" s="128" t="s">
        <v>93</v>
      </c>
      <c r="H15" s="80" t="s">
        <v>115</v>
      </c>
      <c r="I15" s="81">
        <v>0.45564300000000002</v>
      </c>
      <c r="J15" s="82">
        <v>55.3</v>
      </c>
      <c r="K15" s="82">
        <v>162</v>
      </c>
      <c r="L15" s="83">
        <v>83.2</v>
      </c>
      <c r="M15" s="83">
        <v>49.5</v>
      </c>
      <c r="N15" s="82">
        <v>914</v>
      </c>
      <c r="O15" s="83">
        <v>72.5</v>
      </c>
      <c r="P15" s="83">
        <v>7.1</v>
      </c>
      <c r="Q15" s="83">
        <v>56.7</v>
      </c>
      <c r="R15" s="83">
        <v>17.100000000000001</v>
      </c>
      <c r="S15" s="83">
        <v>42.2</v>
      </c>
      <c r="T15" s="83">
        <v>0.3</v>
      </c>
    </row>
    <row r="16" spans="1:20" ht="14.1" customHeight="1" x14ac:dyDescent="0.2">
      <c r="A16" s="9"/>
      <c r="B16" s="37">
        <v>13</v>
      </c>
      <c r="C16" s="101" t="s">
        <v>159</v>
      </c>
      <c r="D16" s="50">
        <v>0.67834099999999997</v>
      </c>
      <c r="E16" s="34" t="s">
        <v>102</v>
      </c>
      <c r="F16" s="9"/>
      <c r="G16" s="73" t="s">
        <v>93</v>
      </c>
      <c r="H16" s="80" t="s">
        <v>116</v>
      </c>
      <c r="I16" s="81">
        <v>0.52588199999999996</v>
      </c>
      <c r="J16" s="82">
        <v>34.6</v>
      </c>
      <c r="K16" s="82">
        <v>106.8</v>
      </c>
      <c r="L16" s="83">
        <v>70.400000000000006</v>
      </c>
      <c r="M16" s="83">
        <v>58.3</v>
      </c>
      <c r="N16" s="82">
        <v>776</v>
      </c>
      <c r="O16" s="83">
        <v>45</v>
      </c>
      <c r="P16" s="83">
        <v>7.2</v>
      </c>
      <c r="Q16" s="83">
        <v>44</v>
      </c>
      <c r="R16" s="83">
        <v>38.299999999999997</v>
      </c>
      <c r="S16" s="83">
        <v>39.4</v>
      </c>
      <c r="T16" s="83">
        <v>0.5</v>
      </c>
    </row>
    <row r="17" spans="1:20" ht="14.1" customHeight="1" x14ac:dyDescent="0.2">
      <c r="A17" s="9"/>
      <c r="B17" s="37">
        <v>14</v>
      </c>
      <c r="C17" s="101" t="s">
        <v>175</v>
      </c>
      <c r="D17" s="50">
        <v>0.66787399999999997</v>
      </c>
      <c r="E17" s="34" t="s">
        <v>102</v>
      </c>
      <c r="F17" s="9"/>
      <c r="G17" s="127" t="s">
        <v>93</v>
      </c>
      <c r="H17" s="80" t="s">
        <v>117</v>
      </c>
      <c r="I17" s="81">
        <v>0.53102499999999997</v>
      </c>
      <c r="J17" s="82">
        <v>36.6</v>
      </c>
      <c r="K17" s="82">
        <v>76.599999999999994</v>
      </c>
      <c r="L17" s="83">
        <v>67.3</v>
      </c>
      <c r="M17" s="83">
        <v>100</v>
      </c>
      <c r="N17" s="82">
        <v>789</v>
      </c>
      <c r="O17" s="83">
        <v>37.5</v>
      </c>
      <c r="P17" s="83">
        <v>7</v>
      </c>
      <c r="Q17" s="83">
        <v>27.9</v>
      </c>
      <c r="R17" s="83">
        <v>41.4</v>
      </c>
      <c r="S17" s="83">
        <v>25.3</v>
      </c>
      <c r="T17" s="83">
        <v>0.3</v>
      </c>
    </row>
    <row r="18" spans="1:20" ht="14.1" customHeight="1" x14ac:dyDescent="0.2">
      <c r="A18" s="9"/>
      <c r="B18" s="37">
        <v>15</v>
      </c>
      <c r="C18" s="101" t="s">
        <v>107</v>
      </c>
      <c r="D18" s="50">
        <v>0.66723399999999999</v>
      </c>
      <c r="E18" s="34" t="s">
        <v>91</v>
      </c>
      <c r="F18" s="9"/>
      <c r="G18" s="128" t="s">
        <v>93</v>
      </c>
      <c r="H18" s="80" t="s">
        <v>118</v>
      </c>
      <c r="I18" s="81">
        <v>0.55530599999999997</v>
      </c>
      <c r="J18" s="82">
        <v>34.799999999999997</v>
      </c>
      <c r="K18" s="82">
        <v>106.7</v>
      </c>
      <c r="L18" s="83">
        <v>78.099999999999994</v>
      </c>
      <c r="M18" s="83">
        <v>53.1</v>
      </c>
      <c r="N18" s="82">
        <v>797</v>
      </c>
      <c r="O18" s="83">
        <v>69.8</v>
      </c>
      <c r="P18" s="83">
        <v>6.3</v>
      </c>
      <c r="Q18" s="83">
        <v>45.4</v>
      </c>
      <c r="R18" s="83">
        <v>27.5</v>
      </c>
      <c r="S18" s="83">
        <v>64.099999999999994</v>
      </c>
      <c r="T18" s="83">
        <v>0.1</v>
      </c>
    </row>
    <row r="19" spans="1:20" ht="14.1" customHeight="1" x14ac:dyDescent="0.2">
      <c r="A19" s="9"/>
      <c r="B19" s="37">
        <v>16</v>
      </c>
      <c r="C19" s="101" t="s">
        <v>161</v>
      </c>
      <c r="D19" s="50">
        <v>0.66632400000000003</v>
      </c>
      <c r="E19" s="34" t="s">
        <v>102</v>
      </c>
      <c r="F19" s="9"/>
      <c r="G19" s="127" t="s">
        <v>93</v>
      </c>
      <c r="H19" s="80" t="s">
        <v>119</v>
      </c>
      <c r="I19" s="81">
        <v>0.42122300000000001</v>
      </c>
      <c r="J19" s="82">
        <v>59.6</v>
      </c>
      <c r="K19" s="82">
        <v>93.9</v>
      </c>
      <c r="L19" s="83">
        <v>84</v>
      </c>
      <c r="M19" s="83">
        <v>64</v>
      </c>
      <c r="N19" s="82">
        <v>763</v>
      </c>
      <c r="O19" s="83">
        <v>39.299999999999997</v>
      </c>
      <c r="P19" s="83">
        <v>7.3</v>
      </c>
      <c r="Q19" s="83">
        <v>43</v>
      </c>
      <c r="R19" s="83">
        <v>24.4</v>
      </c>
      <c r="S19" s="83">
        <v>43.7</v>
      </c>
      <c r="T19" s="83">
        <v>0.1</v>
      </c>
    </row>
    <row r="20" spans="1:20" ht="14.1" customHeight="1" x14ac:dyDescent="0.2">
      <c r="A20" s="9"/>
      <c r="B20" s="37">
        <v>17</v>
      </c>
      <c r="C20" s="101" t="s">
        <v>188</v>
      </c>
      <c r="D20" s="50">
        <v>0.666273</v>
      </c>
      <c r="E20" s="34" t="s">
        <v>98</v>
      </c>
      <c r="F20" s="9"/>
      <c r="G20" s="128" t="s">
        <v>94</v>
      </c>
      <c r="H20" s="80" t="s">
        <v>120</v>
      </c>
      <c r="I20" s="81">
        <v>0.50598100000000001</v>
      </c>
      <c r="J20" s="82">
        <v>43.2</v>
      </c>
      <c r="K20" s="82">
        <v>127.6</v>
      </c>
      <c r="L20" s="83">
        <v>86</v>
      </c>
      <c r="M20" s="83">
        <v>69.099999999999994</v>
      </c>
      <c r="N20" s="82">
        <v>742</v>
      </c>
      <c r="O20" s="83">
        <v>27.7</v>
      </c>
      <c r="P20" s="83">
        <v>8.6999999999999993</v>
      </c>
      <c r="Q20" s="83">
        <v>68.7</v>
      </c>
      <c r="R20" s="83">
        <v>9.1999999999999993</v>
      </c>
      <c r="S20" s="83">
        <v>48.3</v>
      </c>
      <c r="T20" s="83">
        <v>0.2</v>
      </c>
    </row>
    <row r="21" spans="1:20" ht="14.1" customHeight="1" x14ac:dyDescent="0.2">
      <c r="A21" s="9"/>
      <c r="B21" s="37">
        <v>18</v>
      </c>
      <c r="C21" s="101" t="s">
        <v>109</v>
      </c>
      <c r="D21" s="50">
        <v>0.66198699999999999</v>
      </c>
      <c r="E21" s="34" t="s">
        <v>92</v>
      </c>
      <c r="F21" s="9"/>
      <c r="G21" s="128" t="s">
        <v>93</v>
      </c>
      <c r="H21" s="80" t="s">
        <v>121</v>
      </c>
      <c r="I21" s="81">
        <v>0.57249799999999995</v>
      </c>
      <c r="J21" s="82">
        <v>34.700000000000003</v>
      </c>
      <c r="K21" s="82">
        <v>261.5</v>
      </c>
      <c r="L21" s="83">
        <v>100</v>
      </c>
      <c r="M21" s="83">
        <v>62.5</v>
      </c>
      <c r="N21" s="82">
        <v>721</v>
      </c>
      <c r="O21" s="83">
        <v>45.1</v>
      </c>
      <c r="P21" s="83">
        <v>8.3000000000000007</v>
      </c>
      <c r="Q21" s="83">
        <v>39.5</v>
      </c>
      <c r="R21" s="83">
        <v>45.2</v>
      </c>
      <c r="S21" s="83">
        <v>64.7</v>
      </c>
      <c r="T21" s="83">
        <v>0</v>
      </c>
    </row>
    <row r="22" spans="1:20" ht="14.1" customHeight="1" x14ac:dyDescent="0.2">
      <c r="A22" s="9"/>
      <c r="B22" s="37">
        <v>19</v>
      </c>
      <c r="C22" s="101" t="s">
        <v>147</v>
      </c>
      <c r="D22" s="50">
        <v>0.66184799999999999</v>
      </c>
      <c r="E22" s="34" t="s">
        <v>99</v>
      </c>
      <c r="F22" s="9"/>
      <c r="G22" s="73" t="s">
        <v>95</v>
      </c>
      <c r="H22" s="80" t="s">
        <v>122</v>
      </c>
      <c r="I22" s="81">
        <v>0.37867200000000001</v>
      </c>
      <c r="J22" s="82">
        <v>40.6</v>
      </c>
      <c r="K22" s="82">
        <v>77.900000000000006</v>
      </c>
      <c r="L22" s="83">
        <v>65.5</v>
      </c>
      <c r="M22" s="83">
        <v>30.9</v>
      </c>
      <c r="N22" s="82">
        <v>856</v>
      </c>
      <c r="O22" s="83">
        <v>40</v>
      </c>
      <c r="P22" s="83">
        <v>6</v>
      </c>
      <c r="Q22" s="83">
        <v>15.5</v>
      </c>
      <c r="R22" s="83">
        <v>12.4</v>
      </c>
      <c r="S22" s="83">
        <v>18.8</v>
      </c>
      <c r="T22" s="83">
        <v>0.2</v>
      </c>
    </row>
    <row r="23" spans="1:20" ht="14.1" customHeight="1" x14ac:dyDescent="0.2">
      <c r="A23" s="9"/>
      <c r="B23" s="37">
        <v>20</v>
      </c>
      <c r="C23" s="101" t="s">
        <v>433</v>
      </c>
      <c r="D23" s="50">
        <v>0.66164800000000001</v>
      </c>
      <c r="E23" s="34" t="s">
        <v>104</v>
      </c>
      <c r="F23" s="9"/>
      <c r="G23" s="127" t="s">
        <v>96</v>
      </c>
      <c r="H23" s="80" t="s">
        <v>123</v>
      </c>
      <c r="I23" s="81">
        <v>0.51350700000000005</v>
      </c>
      <c r="J23" s="82">
        <v>38.700000000000003</v>
      </c>
      <c r="K23" s="82">
        <v>76.7</v>
      </c>
      <c r="L23" s="83">
        <v>73.2</v>
      </c>
      <c r="M23" s="83">
        <v>44.6</v>
      </c>
      <c r="N23" s="82">
        <v>838</v>
      </c>
      <c r="O23" s="83">
        <v>56</v>
      </c>
      <c r="P23" s="83">
        <v>5.3</v>
      </c>
      <c r="Q23" s="83">
        <v>63.9</v>
      </c>
      <c r="R23" s="83">
        <v>15.8</v>
      </c>
      <c r="S23" s="83">
        <v>62.6</v>
      </c>
      <c r="T23" s="83">
        <v>0.4</v>
      </c>
    </row>
    <row r="24" spans="1:20" ht="14.1" customHeight="1" x14ac:dyDescent="0.2">
      <c r="A24" s="9"/>
      <c r="B24" s="37">
        <v>21</v>
      </c>
      <c r="C24" s="101" t="s">
        <v>172</v>
      </c>
      <c r="D24" s="50">
        <v>0.65775499999999998</v>
      </c>
      <c r="E24" s="34" t="s">
        <v>95</v>
      </c>
      <c r="F24" s="9"/>
      <c r="G24" s="128" t="s">
        <v>96</v>
      </c>
      <c r="H24" s="80" t="s">
        <v>124</v>
      </c>
      <c r="I24" s="81">
        <v>0.58403700000000003</v>
      </c>
      <c r="J24" s="82">
        <v>37.9</v>
      </c>
      <c r="K24" s="82">
        <v>96</v>
      </c>
      <c r="L24" s="83">
        <v>97.1</v>
      </c>
      <c r="M24" s="83">
        <v>69.400000000000006</v>
      </c>
      <c r="N24" s="82">
        <v>786</v>
      </c>
      <c r="O24" s="83">
        <v>58.6</v>
      </c>
      <c r="P24" s="83">
        <v>4.8</v>
      </c>
      <c r="Q24" s="83">
        <v>56.3</v>
      </c>
      <c r="R24" s="83">
        <v>29.8</v>
      </c>
      <c r="S24" s="83">
        <v>81.2</v>
      </c>
      <c r="T24" s="83">
        <v>0.6</v>
      </c>
    </row>
    <row r="25" spans="1:20" ht="14.1" customHeight="1" x14ac:dyDescent="0.2">
      <c r="A25" s="9"/>
      <c r="B25" s="37">
        <v>22</v>
      </c>
      <c r="C25" s="101" t="s">
        <v>148</v>
      </c>
      <c r="D25" s="50">
        <v>0.65403</v>
      </c>
      <c r="E25" s="34" t="s">
        <v>100</v>
      </c>
      <c r="F25" s="9"/>
      <c r="G25" s="128" t="s">
        <v>96</v>
      </c>
      <c r="H25" s="80" t="s">
        <v>125</v>
      </c>
      <c r="I25" s="81">
        <v>0.57291099999999995</v>
      </c>
      <c r="J25" s="82">
        <v>30.8</v>
      </c>
      <c r="K25" s="82">
        <v>149.5</v>
      </c>
      <c r="L25" s="83">
        <v>84.5</v>
      </c>
      <c r="M25" s="83">
        <v>45.4</v>
      </c>
      <c r="N25" s="82">
        <v>857</v>
      </c>
      <c r="O25" s="83">
        <v>66.3</v>
      </c>
      <c r="P25" s="83">
        <v>5.8</v>
      </c>
      <c r="Q25" s="83">
        <v>58.3</v>
      </c>
      <c r="R25" s="83">
        <v>21.8</v>
      </c>
      <c r="S25" s="83">
        <v>71.8</v>
      </c>
      <c r="T25" s="83">
        <v>0.5</v>
      </c>
    </row>
    <row r="26" spans="1:20" ht="14.1" customHeight="1" x14ac:dyDescent="0.2">
      <c r="A26" s="9"/>
      <c r="B26" s="37">
        <v>23</v>
      </c>
      <c r="C26" s="101" t="s">
        <v>142</v>
      </c>
      <c r="D26" s="50">
        <v>0.65013200000000004</v>
      </c>
      <c r="E26" s="34" t="s">
        <v>99</v>
      </c>
      <c r="F26" s="9"/>
      <c r="G26" s="73" t="s">
        <v>96</v>
      </c>
      <c r="H26" s="80" t="s">
        <v>126</v>
      </c>
      <c r="I26" s="81">
        <v>0.48503099999999999</v>
      </c>
      <c r="J26" s="82">
        <v>54.4</v>
      </c>
      <c r="K26" s="82">
        <v>76</v>
      </c>
      <c r="L26" s="83">
        <v>100</v>
      </c>
      <c r="M26" s="83">
        <v>49.2</v>
      </c>
      <c r="N26" s="82">
        <v>825</v>
      </c>
      <c r="O26" s="83">
        <v>60.5</v>
      </c>
      <c r="P26" s="83">
        <v>4.5999999999999996</v>
      </c>
      <c r="Q26" s="83">
        <v>71.099999999999994</v>
      </c>
      <c r="R26" s="83">
        <v>21.7</v>
      </c>
      <c r="S26" s="83">
        <v>59.9</v>
      </c>
      <c r="T26" s="83">
        <v>0.2</v>
      </c>
    </row>
    <row r="27" spans="1:20" ht="14.1" customHeight="1" x14ac:dyDescent="0.2">
      <c r="A27" s="9"/>
      <c r="B27" s="37">
        <v>24</v>
      </c>
      <c r="C27" s="101" t="s">
        <v>139</v>
      </c>
      <c r="D27" s="50">
        <v>0.64841300000000002</v>
      </c>
      <c r="E27" s="34" t="s">
        <v>97</v>
      </c>
      <c r="F27" s="9"/>
      <c r="G27" s="128" t="s">
        <v>96</v>
      </c>
      <c r="H27" s="80" t="s">
        <v>127</v>
      </c>
      <c r="I27" s="81">
        <v>0.46634100000000001</v>
      </c>
      <c r="J27" s="82">
        <v>52.6</v>
      </c>
      <c r="K27" s="82">
        <v>57.4</v>
      </c>
      <c r="L27" s="83">
        <v>80</v>
      </c>
      <c r="M27" s="83">
        <v>33.6</v>
      </c>
      <c r="N27" s="82">
        <v>817</v>
      </c>
      <c r="O27" s="83">
        <v>58.7</v>
      </c>
      <c r="P27" s="83">
        <v>5.8</v>
      </c>
      <c r="Q27" s="83">
        <v>71.8</v>
      </c>
      <c r="R27" s="83">
        <v>13</v>
      </c>
      <c r="S27" s="83">
        <v>70.2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105</v>
      </c>
      <c r="D28" s="50">
        <v>0.64497800000000005</v>
      </c>
      <c r="E28" s="34" t="s">
        <v>91</v>
      </c>
      <c r="F28" s="9"/>
      <c r="G28" s="73" t="s">
        <v>97</v>
      </c>
      <c r="H28" s="80" t="s">
        <v>128</v>
      </c>
      <c r="I28" s="81">
        <v>0.56520700000000001</v>
      </c>
      <c r="J28" s="82">
        <v>41.1</v>
      </c>
      <c r="K28" s="82">
        <v>181.1</v>
      </c>
      <c r="L28" s="83">
        <v>91.2</v>
      </c>
      <c r="M28" s="83">
        <v>52</v>
      </c>
      <c r="N28" s="82">
        <v>831</v>
      </c>
      <c r="O28" s="83">
        <v>64</v>
      </c>
      <c r="P28" s="83">
        <v>5.7</v>
      </c>
      <c r="Q28" s="83">
        <v>70.599999999999994</v>
      </c>
      <c r="R28" s="83">
        <v>29.6</v>
      </c>
      <c r="S28" s="83">
        <v>79.3</v>
      </c>
      <c r="T28" s="83">
        <v>0.4</v>
      </c>
    </row>
    <row r="29" spans="1:20" ht="14.1" customHeight="1" x14ac:dyDescent="0.2">
      <c r="A29" s="9"/>
      <c r="B29" s="37">
        <v>26</v>
      </c>
      <c r="C29" s="101" t="s">
        <v>173</v>
      </c>
      <c r="D29" s="50">
        <v>0.64313100000000001</v>
      </c>
      <c r="E29" s="34" t="s">
        <v>94</v>
      </c>
      <c r="F29" s="9"/>
      <c r="G29" s="127" t="s">
        <v>97</v>
      </c>
      <c r="H29" s="80" t="s">
        <v>129</v>
      </c>
      <c r="I29" s="81">
        <v>0.58208000000000004</v>
      </c>
      <c r="J29" s="82">
        <v>39.4</v>
      </c>
      <c r="K29" s="82">
        <v>137</v>
      </c>
      <c r="L29" s="83">
        <v>81.099999999999994</v>
      </c>
      <c r="M29" s="83">
        <v>55.9</v>
      </c>
      <c r="N29" s="82">
        <v>788</v>
      </c>
      <c r="O29" s="83">
        <v>80</v>
      </c>
      <c r="P29" s="83">
        <v>4.9000000000000004</v>
      </c>
      <c r="Q29" s="83">
        <v>63.9</v>
      </c>
      <c r="R29" s="83">
        <v>37.1</v>
      </c>
      <c r="S29" s="83">
        <v>77.599999999999994</v>
      </c>
      <c r="T29" s="83">
        <v>0.3</v>
      </c>
    </row>
    <row r="30" spans="1:20" ht="14.1" customHeight="1" x14ac:dyDescent="0.2">
      <c r="A30" s="9"/>
      <c r="B30" s="37">
        <v>27</v>
      </c>
      <c r="C30" s="101" t="s">
        <v>180</v>
      </c>
      <c r="D30" s="50">
        <v>0.63964299999999996</v>
      </c>
      <c r="E30" s="34" t="s">
        <v>103</v>
      </c>
      <c r="F30" s="9"/>
      <c r="G30" s="127" t="s">
        <v>97</v>
      </c>
      <c r="H30" s="80" t="s">
        <v>130</v>
      </c>
      <c r="I30" s="81">
        <v>0.60555700000000001</v>
      </c>
      <c r="J30" s="82">
        <v>30.7</v>
      </c>
      <c r="K30" s="82">
        <v>372.5</v>
      </c>
      <c r="L30" s="83">
        <v>100</v>
      </c>
      <c r="M30" s="83">
        <v>60</v>
      </c>
      <c r="N30" s="82">
        <v>775</v>
      </c>
      <c r="O30" s="83">
        <v>68.5</v>
      </c>
      <c r="P30" s="83">
        <v>5.3</v>
      </c>
      <c r="Q30" s="83">
        <v>74.099999999999994</v>
      </c>
      <c r="R30" s="83">
        <v>18.600000000000001</v>
      </c>
      <c r="S30" s="83">
        <v>84.5</v>
      </c>
      <c r="T30" s="83">
        <v>0.2</v>
      </c>
    </row>
    <row r="31" spans="1:20" ht="14.1" customHeight="1" x14ac:dyDescent="0.2">
      <c r="A31" s="9"/>
      <c r="B31" s="37">
        <v>28</v>
      </c>
      <c r="C31" s="101" t="s">
        <v>114</v>
      </c>
      <c r="D31" s="50">
        <v>0.63455099999999998</v>
      </c>
      <c r="E31" s="34" t="s">
        <v>92</v>
      </c>
      <c r="F31" s="9"/>
      <c r="G31" s="127" t="s">
        <v>92</v>
      </c>
      <c r="H31" s="80" t="s">
        <v>131</v>
      </c>
      <c r="I31" s="81">
        <v>0.62236499999999995</v>
      </c>
      <c r="J31" s="82">
        <v>33.9</v>
      </c>
      <c r="K31" s="82">
        <v>190.4</v>
      </c>
      <c r="L31" s="83">
        <v>100</v>
      </c>
      <c r="M31" s="83">
        <v>72.3</v>
      </c>
      <c r="N31" s="82">
        <v>734</v>
      </c>
      <c r="O31" s="83">
        <v>61.7</v>
      </c>
      <c r="P31" s="83">
        <v>6.4</v>
      </c>
      <c r="Q31" s="83">
        <v>73.2</v>
      </c>
      <c r="R31" s="83">
        <v>35.200000000000003</v>
      </c>
      <c r="S31" s="83">
        <v>65.900000000000006</v>
      </c>
      <c r="T31" s="83">
        <v>0.9</v>
      </c>
    </row>
    <row r="32" spans="1:20" ht="14.1" customHeight="1" x14ac:dyDescent="0.2">
      <c r="A32" s="9"/>
      <c r="B32" s="37">
        <v>29</v>
      </c>
      <c r="C32" s="101" t="s">
        <v>138</v>
      </c>
      <c r="D32" s="50">
        <v>0.63407999999999998</v>
      </c>
      <c r="E32" s="34" t="s">
        <v>98</v>
      </c>
      <c r="F32" s="9"/>
      <c r="G32" s="127" t="s">
        <v>98</v>
      </c>
      <c r="H32" s="80" t="s">
        <v>132</v>
      </c>
      <c r="I32" s="81">
        <v>0.70529200000000003</v>
      </c>
      <c r="J32" s="82">
        <v>26.8</v>
      </c>
      <c r="K32" s="82">
        <v>206.9</v>
      </c>
      <c r="L32" s="83">
        <v>66.8</v>
      </c>
      <c r="M32" s="83">
        <v>100</v>
      </c>
      <c r="N32" s="82">
        <v>753</v>
      </c>
      <c r="O32" s="83">
        <v>86.9</v>
      </c>
      <c r="P32" s="83">
        <v>7.7</v>
      </c>
      <c r="Q32" s="83">
        <v>74.3</v>
      </c>
      <c r="R32" s="83">
        <v>41.6</v>
      </c>
      <c r="S32" s="83">
        <v>72.599999999999994</v>
      </c>
      <c r="T32" s="83">
        <v>0.5</v>
      </c>
    </row>
    <row r="33" spans="1:20" ht="14.1" customHeight="1" x14ac:dyDescent="0.2">
      <c r="A33" s="9"/>
      <c r="B33" s="37">
        <v>30</v>
      </c>
      <c r="C33" s="101" t="s">
        <v>112</v>
      </c>
      <c r="D33" s="50">
        <v>0.63400199999999995</v>
      </c>
      <c r="E33" s="34" t="s">
        <v>92</v>
      </c>
      <c r="F33" s="9"/>
      <c r="G33" s="128" t="s">
        <v>92</v>
      </c>
      <c r="H33" s="80" t="s">
        <v>133</v>
      </c>
      <c r="I33" s="81">
        <v>0.68700899999999998</v>
      </c>
      <c r="J33" s="82">
        <v>20.100000000000001</v>
      </c>
      <c r="K33" s="82">
        <v>280.39999999999998</v>
      </c>
      <c r="L33" s="83">
        <v>97.6</v>
      </c>
      <c r="M33" s="83">
        <v>89.2</v>
      </c>
      <c r="N33" s="82">
        <v>753</v>
      </c>
      <c r="O33" s="83">
        <v>73.3</v>
      </c>
      <c r="P33" s="83">
        <v>7</v>
      </c>
      <c r="Q33" s="83">
        <v>69.099999999999994</v>
      </c>
      <c r="R33" s="83">
        <v>34.6</v>
      </c>
      <c r="S33" s="83">
        <v>50</v>
      </c>
      <c r="T33" s="83">
        <v>0.3</v>
      </c>
    </row>
    <row r="34" spans="1:20" ht="14.1" customHeight="1" x14ac:dyDescent="0.2">
      <c r="A34" s="9"/>
      <c r="B34" s="37">
        <v>31</v>
      </c>
      <c r="C34" s="101" t="s">
        <v>165</v>
      </c>
      <c r="D34" s="50">
        <v>0.62605200000000005</v>
      </c>
      <c r="E34" s="34" t="s">
        <v>99</v>
      </c>
      <c r="F34" s="9"/>
      <c r="G34" s="73" t="s">
        <v>92</v>
      </c>
      <c r="H34" s="80" t="s">
        <v>134</v>
      </c>
      <c r="I34" s="81">
        <v>0.60070900000000005</v>
      </c>
      <c r="J34" s="82">
        <v>41.8</v>
      </c>
      <c r="K34" s="82">
        <v>468</v>
      </c>
      <c r="L34" s="83">
        <v>100</v>
      </c>
      <c r="M34" s="83">
        <v>100</v>
      </c>
      <c r="N34" s="82">
        <v>828</v>
      </c>
      <c r="O34" s="83">
        <v>82</v>
      </c>
      <c r="P34" s="83">
        <v>5.6</v>
      </c>
      <c r="Q34" s="83">
        <v>74.2</v>
      </c>
      <c r="R34" s="83">
        <v>35</v>
      </c>
      <c r="S34" s="83">
        <v>49</v>
      </c>
      <c r="T34" s="83">
        <v>0.1</v>
      </c>
    </row>
    <row r="35" spans="1:20" ht="14.1" customHeight="1" x14ac:dyDescent="0.2">
      <c r="A35" s="9"/>
      <c r="B35" s="37">
        <v>32</v>
      </c>
      <c r="C35" s="101" t="s">
        <v>146</v>
      </c>
      <c r="D35" s="50">
        <v>0.62548499999999996</v>
      </c>
      <c r="E35" s="34" t="s">
        <v>99</v>
      </c>
      <c r="F35" s="9"/>
      <c r="G35" s="127" t="s">
        <v>92</v>
      </c>
      <c r="H35" s="80" t="s">
        <v>135</v>
      </c>
      <c r="I35" s="81">
        <v>0.51730799999999999</v>
      </c>
      <c r="J35" s="82">
        <v>31</v>
      </c>
      <c r="K35" s="82">
        <v>92.1</v>
      </c>
      <c r="L35" s="83">
        <v>25.6</v>
      </c>
      <c r="M35" s="83">
        <v>20.9</v>
      </c>
      <c r="N35" s="82">
        <v>756</v>
      </c>
      <c r="O35" s="83">
        <v>30.4</v>
      </c>
      <c r="P35" s="83">
        <v>6.4</v>
      </c>
      <c r="Q35" s="83">
        <v>77.900000000000006</v>
      </c>
      <c r="R35" s="83">
        <v>28.1</v>
      </c>
      <c r="S35" s="83">
        <v>93</v>
      </c>
      <c r="T35" s="83">
        <v>0.1</v>
      </c>
    </row>
    <row r="36" spans="1:20" ht="14.1" customHeight="1" x14ac:dyDescent="0.2">
      <c r="A36" s="9"/>
      <c r="B36" s="37">
        <v>33</v>
      </c>
      <c r="C36" s="101" t="s">
        <v>164</v>
      </c>
      <c r="D36" s="50">
        <v>0.62439900000000004</v>
      </c>
      <c r="E36" s="34" t="s">
        <v>103</v>
      </c>
      <c r="F36" s="9"/>
      <c r="G36" s="127" t="s">
        <v>98</v>
      </c>
      <c r="H36" s="80" t="s">
        <v>136</v>
      </c>
      <c r="I36" s="81">
        <v>0.62059399999999998</v>
      </c>
      <c r="J36" s="82">
        <v>33.700000000000003</v>
      </c>
      <c r="K36" s="82">
        <v>301</v>
      </c>
      <c r="L36" s="83">
        <v>52.6</v>
      </c>
      <c r="M36" s="83">
        <v>81.900000000000006</v>
      </c>
      <c r="N36" s="82">
        <v>774</v>
      </c>
      <c r="O36" s="83">
        <v>65.8</v>
      </c>
      <c r="P36" s="83">
        <v>8</v>
      </c>
      <c r="Q36" s="83">
        <v>91.8</v>
      </c>
      <c r="R36" s="83">
        <v>29.3</v>
      </c>
      <c r="S36" s="83">
        <v>69.2</v>
      </c>
      <c r="T36" s="83">
        <v>0.4</v>
      </c>
    </row>
    <row r="37" spans="1:20" ht="14.1" customHeight="1" x14ac:dyDescent="0.2">
      <c r="A37" s="9"/>
      <c r="B37" s="37">
        <v>34</v>
      </c>
      <c r="C37" s="101" t="s">
        <v>131</v>
      </c>
      <c r="D37" s="50">
        <v>0.62236499999999995</v>
      </c>
      <c r="E37" s="34" t="s">
        <v>92</v>
      </c>
      <c r="F37" s="9"/>
      <c r="G37" s="127" t="s">
        <v>98</v>
      </c>
      <c r="H37" s="80" t="s">
        <v>137</v>
      </c>
      <c r="I37" s="81">
        <v>0.72159300000000004</v>
      </c>
      <c r="J37" s="82">
        <v>28.8</v>
      </c>
      <c r="K37" s="82">
        <v>429.3</v>
      </c>
      <c r="L37" s="83">
        <v>100</v>
      </c>
      <c r="M37" s="83">
        <v>90.7</v>
      </c>
      <c r="N37" s="82">
        <v>757</v>
      </c>
      <c r="O37" s="83">
        <v>100</v>
      </c>
      <c r="P37" s="83">
        <v>7.8</v>
      </c>
      <c r="Q37" s="83">
        <v>93</v>
      </c>
      <c r="R37" s="83">
        <v>23.4</v>
      </c>
      <c r="S37" s="83">
        <v>90.2</v>
      </c>
      <c r="T37" s="83">
        <v>0.5</v>
      </c>
    </row>
    <row r="38" spans="1:20" ht="14.1" customHeight="1" x14ac:dyDescent="0.2">
      <c r="A38" s="9"/>
      <c r="B38" s="37">
        <v>35</v>
      </c>
      <c r="C38" s="101" t="s">
        <v>136</v>
      </c>
      <c r="D38" s="50">
        <v>0.62059399999999998</v>
      </c>
      <c r="E38" s="34" t="s">
        <v>98</v>
      </c>
      <c r="F38" s="9"/>
      <c r="G38" s="128" t="s">
        <v>98</v>
      </c>
      <c r="H38" s="80" t="s">
        <v>138</v>
      </c>
      <c r="I38" s="81">
        <v>0.63407999999999998</v>
      </c>
      <c r="J38" s="82">
        <v>27.3</v>
      </c>
      <c r="K38" s="82">
        <v>385.5</v>
      </c>
      <c r="L38" s="83">
        <v>78.7</v>
      </c>
      <c r="M38" s="83">
        <v>77.2</v>
      </c>
      <c r="N38" s="82">
        <v>771</v>
      </c>
      <c r="O38" s="83">
        <v>84</v>
      </c>
      <c r="P38" s="83">
        <v>7.6</v>
      </c>
      <c r="Q38" s="83">
        <v>52.9</v>
      </c>
      <c r="R38" s="83">
        <v>46.6</v>
      </c>
      <c r="S38" s="83">
        <v>52.8</v>
      </c>
      <c r="T38" s="83">
        <v>0.3</v>
      </c>
    </row>
    <row r="39" spans="1:20" ht="14.1" customHeight="1" x14ac:dyDescent="0.2">
      <c r="A39" s="9"/>
      <c r="B39" s="37">
        <v>36</v>
      </c>
      <c r="C39" s="101" t="s">
        <v>177</v>
      </c>
      <c r="D39" s="50">
        <v>0.61393799999999998</v>
      </c>
      <c r="E39" s="34" t="s">
        <v>104</v>
      </c>
      <c r="F39" s="9"/>
      <c r="G39" s="128" t="s">
        <v>97</v>
      </c>
      <c r="H39" s="80" t="s">
        <v>139</v>
      </c>
      <c r="I39" s="81">
        <v>0.64841300000000002</v>
      </c>
      <c r="J39" s="82">
        <v>30</v>
      </c>
      <c r="K39" s="82">
        <v>388.7</v>
      </c>
      <c r="L39" s="83">
        <v>100</v>
      </c>
      <c r="M39" s="83">
        <v>72.3</v>
      </c>
      <c r="N39" s="82">
        <v>751</v>
      </c>
      <c r="O39" s="83">
        <v>87.4</v>
      </c>
      <c r="P39" s="83">
        <v>7.1</v>
      </c>
      <c r="Q39" s="83">
        <v>68.7</v>
      </c>
      <c r="R39" s="83">
        <v>32.299999999999997</v>
      </c>
      <c r="S39" s="83">
        <v>70.3</v>
      </c>
      <c r="T39" s="83">
        <v>0.8</v>
      </c>
    </row>
    <row r="40" spans="1:20" ht="14.1" customHeight="1" x14ac:dyDescent="0.2">
      <c r="A40" s="9"/>
      <c r="B40" s="37">
        <v>37</v>
      </c>
      <c r="C40" s="101" t="s">
        <v>157</v>
      </c>
      <c r="D40" s="50">
        <v>0.61232399999999998</v>
      </c>
      <c r="E40" s="34" t="s">
        <v>101</v>
      </c>
      <c r="F40" s="9"/>
      <c r="G40" s="73" t="s">
        <v>97</v>
      </c>
      <c r="H40" s="80" t="s">
        <v>140</v>
      </c>
      <c r="I40" s="81">
        <v>0.526254</v>
      </c>
      <c r="J40" s="82">
        <v>43.4</v>
      </c>
      <c r="K40" s="82">
        <v>398.5</v>
      </c>
      <c r="L40" s="83">
        <v>96.5</v>
      </c>
      <c r="M40" s="83">
        <v>60.5</v>
      </c>
      <c r="N40" s="82">
        <v>781</v>
      </c>
      <c r="O40" s="83">
        <v>79.2</v>
      </c>
      <c r="P40" s="83">
        <v>6.5</v>
      </c>
      <c r="Q40" s="83">
        <v>55.5</v>
      </c>
      <c r="R40" s="83">
        <v>37.799999999999997</v>
      </c>
      <c r="S40" s="83">
        <v>36.4</v>
      </c>
      <c r="T40" s="83">
        <v>0.2</v>
      </c>
    </row>
    <row r="41" spans="1:20" ht="14.1" customHeight="1" x14ac:dyDescent="0.2">
      <c r="A41" s="9"/>
      <c r="B41" s="37">
        <v>38</v>
      </c>
      <c r="C41" s="101" t="s">
        <v>163</v>
      </c>
      <c r="D41" s="50">
        <v>0.61017600000000005</v>
      </c>
      <c r="E41" s="34" t="s">
        <v>102</v>
      </c>
      <c r="F41" s="9"/>
      <c r="G41" s="127" t="s">
        <v>91</v>
      </c>
      <c r="H41" s="80" t="s">
        <v>141</v>
      </c>
      <c r="I41" s="81">
        <v>0.71749300000000005</v>
      </c>
      <c r="J41" s="82">
        <v>33.799999999999997</v>
      </c>
      <c r="K41" s="82">
        <v>194.7</v>
      </c>
      <c r="L41" s="83">
        <v>93.9</v>
      </c>
      <c r="M41" s="83">
        <v>100</v>
      </c>
      <c r="N41" s="82">
        <v>729</v>
      </c>
      <c r="O41" s="83">
        <v>93.7</v>
      </c>
      <c r="P41" s="83">
        <v>8.5</v>
      </c>
      <c r="Q41" s="83">
        <v>82.9</v>
      </c>
      <c r="R41" s="83">
        <v>39.200000000000003</v>
      </c>
      <c r="S41" s="83">
        <v>74.099999999999994</v>
      </c>
      <c r="T41" s="83">
        <v>3.1</v>
      </c>
    </row>
    <row r="42" spans="1:20" ht="14.1" customHeight="1" x14ac:dyDescent="0.2">
      <c r="A42" s="9"/>
      <c r="B42" s="37">
        <v>39</v>
      </c>
      <c r="C42" s="101" t="s">
        <v>144</v>
      </c>
      <c r="D42" s="50">
        <v>0.60755999999999999</v>
      </c>
      <c r="E42" s="34" t="s">
        <v>99</v>
      </c>
      <c r="F42" s="9"/>
      <c r="G42" s="128" t="s">
        <v>99</v>
      </c>
      <c r="H42" s="80" t="s">
        <v>142</v>
      </c>
      <c r="I42" s="81">
        <v>0.65013200000000004</v>
      </c>
      <c r="J42" s="82">
        <v>28.9</v>
      </c>
      <c r="K42" s="82">
        <v>111.6</v>
      </c>
      <c r="L42" s="83">
        <v>74.2</v>
      </c>
      <c r="M42" s="83">
        <v>61.8</v>
      </c>
      <c r="N42" s="82">
        <v>811</v>
      </c>
      <c r="O42" s="83">
        <v>67.8</v>
      </c>
      <c r="P42" s="83">
        <v>6.2</v>
      </c>
      <c r="Q42" s="83">
        <v>83.9</v>
      </c>
      <c r="R42" s="83">
        <v>38.1</v>
      </c>
      <c r="S42" s="83">
        <v>79.099999999999994</v>
      </c>
      <c r="T42" s="83">
        <v>0.2</v>
      </c>
    </row>
    <row r="43" spans="1:20" ht="14.1" customHeight="1" x14ac:dyDescent="0.2">
      <c r="A43" s="9"/>
      <c r="B43" s="37">
        <v>40</v>
      </c>
      <c r="C43" s="101" t="s">
        <v>158</v>
      </c>
      <c r="D43" s="50">
        <v>0.60709599999999997</v>
      </c>
      <c r="E43" s="34" t="s">
        <v>101</v>
      </c>
      <c r="F43" s="9"/>
      <c r="G43" s="128" t="s">
        <v>99</v>
      </c>
      <c r="H43" s="80" t="s">
        <v>143</v>
      </c>
      <c r="I43" s="81">
        <v>0.59558</v>
      </c>
      <c r="J43" s="82">
        <v>37.1</v>
      </c>
      <c r="K43" s="82">
        <v>125.3</v>
      </c>
      <c r="L43" s="83">
        <v>70</v>
      </c>
      <c r="M43" s="83">
        <v>64.3</v>
      </c>
      <c r="N43" s="82">
        <v>779</v>
      </c>
      <c r="O43" s="83">
        <v>68.099999999999994</v>
      </c>
      <c r="P43" s="83">
        <v>6.6</v>
      </c>
      <c r="Q43" s="83">
        <v>78.099999999999994</v>
      </c>
      <c r="R43" s="83">
        <v>38</v>
      </c>
      <c r="S43" s="83">
        <v>62.3</v>
      </c>
      <c r="T43" s="83">
        <v>0.4</v>
      </c>
    </row>
    <row r="44" spans="1:20" ht="14.1" customHeight="1" x14ac:dyDescent="0.2">
      <c r="A44" s="9"/>
      <c r="B44" s="37">
        <v>41</v>
      </c>
      <c r="C44" s="101" t="s">
        <v>130</v>
      </c>
      <c r="D44" s="50">
        <v>0.60555700000000001</v>
      </c>
      <c r="E44" s="34" t="s">
        <v>97</v>
      </c>
      <c r="F44" s="9"/>
      <c r="G44" s="73" t="s">
        <v>99</v>
      </c>
      <c r="H44" s="80" t="s">
        <v>144</v>
      </c>
      <c r="I44" s="81">
        <v>0.60755999999999999</v>
      </c>
      <c r="J44" s="82">
        <v>42.1</v>
      </c>
      <c r="K44" s="82">
        <v>106.8</v>
      </c>
      <c r="L44" s="83">
        <v>65.599999999999994</v>
      </c>
      <c r="M44" s="83">
        <v>57.3</v>
      </c>
      <c r="N44" s="82">
        <v>739</v>
      </c>
      <c r="O44" s="83">
        <v>71.5</v>
      </c>
      <c r="P44" s="83">
        <v>7.3</v>
      </c>
      <c r="Q44" s="83">
        <v>90.3</v>
      </c>
      <c r="R44" s="83">
        <v>32.4</v>
      </c>
      <c r="S44" s="83">
        <v>94.4</v>
      </c>
      <c r="T44" s="83">
        <v>0.3</v>
      </c>
    </row>
    <row r="45" spans="1:20" ht="14.1" customHeight="1" x14ac:dyDescent="0.2">
      <c r="A45" s="9"/>
      <c r="B45" s="37">
        <v>42</v>
      </c>
      <c r="C45" s="101" t="s">
        <v>134</v>
      </c>
      <c r="D45" s="50">
        <v>0.60070900000000005</v>
      </c>
      <c r="E45" s="34" t="s">
        <v>92</v>
      </c>
      <c r="F45" s="9"/>
      <c r="G45" s="128" t="s">
        <v>99</v>
      </c>
      <c r="H45" s="80" t="s">
        <v>145</v>
      </c>
      <c r="I45" s="81">
        <v>0.52144199999999996</v>
      </c>
      <c r="J45" s="82">
        <v>32.299999999999997</v>
      </c>
      <c r="K45" s="82">
        <v>169.8</v>
      </c>
      <c r="L45" s="83">
        <v>67.8</v>
      </c>
      <c r="M45" s="83">
        <v>45.8</v>
      </c>
      <c r="N45" s="82">
        <v>819</v>
      </c>
      <c r="O45" s="83">
        <v>44</v>
      </c>
      <c r="P45" s="83">
        <v>6.9</v>
      </c>
      <c r="Q45" s="83">
        <v>33.700000000000003</v>
      </c>
      <c r="R45" s="83">
        <v>56.1</v>
      </c>
      <c r="S45" s="83">
        <v>39.5</v>
      </c>
      <c r="T45" s="83">
        <v>0.2</v>
      </c>
    </row>
    <row r="46" spans="1:20" ht="14.1" customHeight="1" x14ac:dyDescent="0.2">
      <c r="A46" s="9"/>
      <c r="B46" s="37">
        <v>43</v>
      </c>
      <c r="C46" s="101" t="s">
        <v>152</v>
      </c>
      <c r="D46" s="50">
        <v>0.59931599999999996</v>
      </c>
      <c r="E46" s="34" t="s">
        <v>100</v>
      </c>
      <c r="F46" s="9"/>
      <c r="G46" s="73" t="s">
        <v>99</v>
      </c>
      <c r="H46" s="80" t="s">
        <v>146</v>
      </c>
      <c r="I46" s="81">
        <v>0.62548499999999996</v>
      </c>
      <c r="J46" s="82">
        <v>25.4</v>
      </c>
      <c r="K46" s="82">
        <v>140</v>
      </c>
      <c r="L46" s="83">
        <v>60.5</v>
      </c>
      <c r="M46" s="83">
        <v>62.3</v>
      </c>
      <c r="N46" s="82">
        <v>795</v>
      </c>
      <c r="O46" s="83">
        <v>47.3</v>
      </c>
      <c r="P46" s="83">
        <v>7.2</v>
      </c>
      <c r="Q46" s="83">
        <v>60.9</v>
      </c>
      <c r="R46" s="83">
        <v>67</v>
      </c>
      <c r="S46" s="83">
        <v>54</v>
      </c>
      <c r="T46" s="83">
        <v>0.5</v>
      </c>
    </row>
    <row r="47" spans="1:20" ht="14.1" customHeight="1" x14ac:dyDescent="0.2">
      <c r="A47" s="9"/>
      <c r="B47" s="37">
        <v>44</v>
      </c>
      <c r="C47" s="101" t="s">
        <v>181</v>
      </c>
      <c r="D47" s="50">
        <v>0.59555199999999997</v>
      </c>
      <c r="E47" s="34" t="s">
        <v>103</v>
      </c>
      <c r="F47" s="9"/>
      <c r="G47" s="127" t="s">
        <v>99</v>
      </c>
      <c r="H47" s="80" t="s">
        <v>147</v>
      </c>
      <c r="I47" s="81">
        <v>0.66184799999999999</v>
      </c>
      <c r="J47" s="82">
        <v>28.4</v>
      </c>
      <c r="K47" s="82">
        <v>77.5</v>
      </c>
      <c r="L47" s="83">
        <v>100</v>
      </c>
      <c r="M47" s="83">
        <v>81.7</v>
      </c>
      <c r="N47" s="82">
        <v>803</v>
      </c>
      <c r="O47" s="83">
        <v>45.7</v>
      </c>
      <c r="P47" s="83">
        <v>5.8</v>
      </c>
      <c r="Q47" s="83">
        <v>84.3</v>
      </c>
      <c r="R47" s="83">
        <v>34.4</v>
      </c>
      <c r="S47" s="83">
        <v>70.3</v>
      </c>
      <c r="T47" s="83">
        <v>0.2</v>
      </c>
    </row>
    <row r="48" spans="1:20" ht="14.1" customHeight="1" x14ac:dyDescent="0.2">
      <c r="A48" s="9"/>
      <c r="B48" s="37">
        <v>45</v>
      </c>
      <c r="C48" s="101" t="s">
        <v>143</v>
      </c>
      <c r="D48" s="50">
        <v>0.59558</v>
      </c>
      <c r="E48" s="34" t="s">
        <v>99</v>
      </c>
      <c r="F48" s="9"/>
      <c r="G48" s="127" t="s">
        <v>100</v>
      </c>
      <c r="H48" s="80" t="s">
        <v>148</v>
      </c>
      <c r="I48" s="81">
        <v>0.65403</v>
      </c>
      <c r="J48" s="82">
        <v>29.2</v>
      </c>
      <c r="K48" s="82">
        <v>221.5</v>
      </c>
      <c r="L48" s="83">
        <v>98.1</v>
      </c>
      <c r="M48" s="83">
        <v>73.099999999999994</v>
      </c>
      <c r="N48" s="82">
        <v>738</v>
      </c>
      <c r="O48" s="83">
        <v>60.6</v>
      </c>
      <c r="P48" s="83">
        <v>6.7</v>
      </c>
      <c r="Q48" s="83">
        <v>77.7</v>
      </c>
      <c r="R48" s="83">
        <v>38.200000000000003</v>
      </c>
      <c r="S48" s="83">
        <v>72.5</v>
      </c>
      <c r="T48" s="83">
        <v>0.4</v>
      </c>
    </row>
    <row r="49" spans="1:20" ht="14.1" customHeight="1" x14ac:dyDescent="0.2">
      <c r="A49" s="9"/>
      <c r="B49" s="37">
        <v>46</v>
      </c>
      <c r="C49" s="101" t="s">
        <v>178</v>
      </c>
      <c r="D49" s="50">
        <v>0.59480599999999995</v>
      </c>
      <c r="E49" s="34" t="s">
        <v>97</v>
      </c>
      <c r="F49" s="9"/>
      <c r="G49" s="127" t="s">
        <v>94</v>
      </c>
      <c r="H49" s="80" t="s">
        <v>149</v>
      </c>
      <c r="I49" s="81">
        <v>0.57344300000000004</v>
      </c>
      <c r="J49" s="82">
        <v>37.299999999999997</v>
      </c>
      <c r="K49" s="82">
        <v>158.80000000000001</v>
      </c>
      <c r="L49" s="83">
        <v>100</v>
      </c>
      <c r="M49" s="83">
        <v>72.5</v>
      </c>
      <c r="N49" s="82">
        <v>787</v>
      </c>
      <c r="O49" s="83">
        <v>72.2</v>
      </c>
      <c r="P49" s="83">
        <v>6</v>
      </c>
      <c r="Q49" s="83">
        <v>67.8</v>
      </c>
      <c r="R49" s="83">
        <v>13.6</v>
      </c>
      <c r="S49" s="83">
        <v>48.2</v>
      </c>
      <c r="T49" s="83">
        <v>0.4</v>
      </c>
    </row>
    <row r="50" spans="1:20" ht="14.1" customHeight="1" x14ac:dyDescent="0.2">
      <c r="A50" s="9"/>
      <c r="B50" s="37">
        <v>47</v>
      </c>
      <c r="C50" s="101" t="s">
        <v>168</v>
      </c>
      <c r="D50" s="50">
        <v>0.59359300000000004</v>
      </c>
      <c r="E50" s="34" t="s">
        <v>95</v>
      </c>
      <c r="F50" s="9"/>
      <c r="G50" s="127" t="s">
        <v>100</v>
      </c>
      <c r="H50" s="80" t="s">
        <v>150</v>
      </c>
      <c r="I50" s="81">
        <v>0.46873399999999998</v>
      </c>
      <c r="J50" s="82">
        <v>57.7</v>
      </c>
      <c r="K50" s="82">
        <v>224.9</v>
      </c>
      <c r="L50" s="83">
        <v>88.6</v>
      </c>
      <c r="M50" s="83">
        <v>48.8</v>
      </c>
      <c r="N50" s="82">
        <v>789</v>
      </c>
      <c r="O50" s="83">
        <v>67.900000000000006</v>
      </c>
      <c r="P50" s="83">
        <v>6.2</v>
      </c>
      <c r="Q50" s="83">
        <v>74.8</v>
      </c>
      <c r="R50" s="83">
        <v>12.7</v>
      </c>
      <c r="S50" s="83">
        <v>69.3</v>
      </c>
      <c r="T50" s="83">
        <v>0.3</v>
      </c>
    </row>
    <row r="51" spans="1:20" ht="14.1" customHeight="1" x14ac:dyDescent="0.2">
      <c r="A51" s="9"/>
      <c r="B51" s="37">
        <v>48</v>
      </c>
      <c r="C51" s="101" t="s">
        <v>111</v>
      </c>
      <c r="D51" s="50">
        <v>0.58929600000000004</v>
      </c>
      <c r="E51" s="34" t="s">
        <v>92</v>
      </c>
      <c r="F51" s="9"/>
      <c r="G51" s="128" t="s">
        <v>100</v>
      </c>
      <c r="H51" s="80" t="s">
        <v>151</v>
      </c>
      <c r="I51" s="81">
        <v>0.55539899999999998</v>
      </c>
      <c r="J51" s="82">
        <v>30.8</v>
      </c>
      <c r="K51" s="82">
        <v>81.900000000000006</v>
      </c>
      <c r="L51" s="83">
        <v>100</v>
      </c>
      <c r="M51" s="83">
        <v>27.8</v>
      </c>
      <c r="N51" s="82">
        <v>681</v>
      </c>
      <c r="O51" s="83">
        <v>21.8</v>
      </c>
      <c r="P51" s="83">
        <v>7.1</v>
      </c>
      <c r="Q51" s="83">
        <v>77.3</v>
      </c>
      <c r="R51" s="83">
        <v>22</v>
      </c>
      <c r="S51" s="83">
        <v>75.599999999999994</v>
      </c>
      <c r="T51" s="83">
        <v>0.2</v>
      </c>
    </row>
    <row r="52" spans="1:20" ht="14.1" customHeight="1" x14ac:dyDescent="0.2">
      <c r="A52" s="9"/>
      <c r="B52" s="37">
        <v>49</v>
      </c>
      <c r="C52" s="101" t="s">
        <v>124</v>
      </c>
      <c r="D52" s="50">
        <v>0.58403700000000003</v>
      </c>
      <c r="E52" s="34" t="s">
        <v>96</v>
      </c>
      <c r="F52" s="9"/>
      <c r="G52" s="73" t="s">
        <v>100</v>
      </c>
      <c r="H52" s="80" t="s">
        <v>152</v>
      </c>
      <c r="I52" s="81">
        <v>0.59931599999999996</v>
      </c>
      <c r="J52" s="82">
        <v>35.299999999999997</v>
      </c>
      <c r="K52" s="82">
        <v>360.9</v>
      </c>
      <c r="L52" s="83">
        <v>82.8</v>
      </c>
      <c r="M52" s="83">
        <v>54.4</v>
      </c>
      <c r="N52" s="82">
        <v>852</v>
      </c>
      <c r="O52" s="83">
        <v>85.4</v>
      </c>
      <c r="P52" s="83">
        <v>6.7</v>
      </c>
      <c r="Q52" s="83">
        <v>84</v>
      </c>
      <c r="R52" s="83">
        <v>18.3</v>
      </c>
      <c r="S52" s="83">
        <v>78.2</v>
      </c>
      <c r="T52" s="83">
        <v>0.4</v>
      </c>
    </row>
    <row r="53" spans="1:20" ht="14.1" customHeight="1" x14ac:dyDescent="0.2">
      <c r="A53" s="9"/>
      <c r="B53" s="37">
        <v>50</v>
      </c>
      <c r="C53" s="101" t="s">
        <v>129</v>
      </c>
      <c r="D53" s="50">
        <v>0.58208000000000004</v>
      </c>
      <c r="E53" s="34" t="s">
        <v>97</v>
      </c>
      <c r="F53" s="9"/>
      <c r="G53" s="127" t="s">
        <v>101</v>
      </c>
      <c r="H53" s="80" t="s">
        <v>153</v>
      </c>
      <c r="I53" s="81">
        <v>0.58010399999999995</v>
      </c>
      <c r="J53" s="82">
        <v>27.6</v>
      </c>
      <c r="K53" s="82">
        <v>268.8</v>
      </c>
      <c r="L53" s="83">
        <v>100</v>
      </c>
      <c r="M53" s="83">
        <v>66.900000000000006</v>
      </c>
      <c r="N53" s="82">
        <v>789</v>
      </c>
      <c r="O53" s="83">
        <v>77.900000000000006</v>
      </c>
      <c r="P53" s="83">
        <v>5.9</v>
      </c>
      <c r="Q53" s="83">
        <v>41.3</v>
      </c>
      <c r="R53" s="83">
        <v>18</v>
      </c>
      <c r="S53" s="83">
        <v>47.9</v>
      </c>
      <c r="T53" s="83">
        <v>0.5</v>
      </c>
    </row>
    <row r="54" spans="1:20" ht="14.1" customHeight="1" x14ac:dyDescent="0.2">
      <c r="A54" s="9"/>
      <c r="B54" s="37">
        <v>51</v>
      </c>
      <c r="C54" s="101" t="s">
        <v>113</v>
      </c>
      <c r="D54" s="50">
        <v>0.58100300000000005</v>
      </c>
      <c r="E54" s="34" t="s">
        <v>92</v>
      </c>
      <c r="F54" s="9"/>
      <c r="G54" s="128" t="s">
        <v>101</v>
      </c>
      <c r="H54" s="80" t="s">
        <v>154</v>
      </c>
      <c r="I54" s="81">
        <v>0.52490999999999999</v>
      </c>
      <c r="J54" s="82">
        <v>38.200000000000003</v>
      </c>
      <c r="K54" s="82">
        <v>261.2</v>
      </c>
      <c r="L54" s="83">
        <v>58</v>
      </c>
      <c r="M54" s="83">
        <v>22.7</v>
      </c>
      <c r="N54" s="82">
        <v>752</v>
      </c>
      <c r="O54" s="83">
        <v>68.3</v>
      </c>
      <c r="P54" s="83">
        <v>6.9</v>
      </c>
      <c r="Q54" s="83">
        <v>74.099999999999994</v>
      </c>
      <c r="R54" s="83">
        <v>28.1</v>
      </c>
      <c r="S54" s="83">
        <v>80.099999999999994</v>
      </c>
      <c r="T54" s="83">
        <v>0.3</v>
      </c>
    </row>
    <row r="55" spans="1:20" ht="14.1" customHeight="1" x14ac:dyDescent="0.2">
      <c r="A55" s="9"/>
      <c r="B55" s="37">
        <v>52</v>
      </c>
      <c r="C55" s="101" t="s">
        <v>153</v>
      </c>
      <c r="D55" s="50">
        <v>0.58010399999999995</v>
      </c>
      <c r="E55" s="34" t="s">
        <v>101</v>
      </c>
      <c r="F55" s="9"/>
      <c r="G55" s="127" t="s">
        <v>101</v>
      </c>
      <c r="H55" s="80" t="s">
        <v>155</v>
      </c>
      <c r="I55" s="81">
        <v>0.74381900000000001</v>
      </c>
      <c r="J55" s="82">
        <v>26.9</v>
      </c>
      <c r="K55" s="82">
        <v>388.7</v>
      </c>
      <c r="L55" s="83">
        <v>100</v>
      </c>
      <c r="M55" s="83">
        <v>99</v>
      </c>
      <c r="N55" s="82">
        <v>693</v>
      </c>
      <c r="O55" s="83">
        <v>100</v>
      </c>
      <c r="P55" s="83">
        <v>6.8</v>
      </c>
      <c r="Q55" s="83">
        <v>87.4</v>
      </c>
      <c r="R55" s="83">
        <v>39.299999999999997</v>
      </c>
      <c r="S55" s="83">
        <v>87.1</v>
      </c>
      <c r="T55" s="83">
        <v>0.4</v>
      </c>
    </row>
    <row r="56" spans="1:20" ht="14.1" customHeight="1" x14ac:dyDescent="0.2">
      <c r="A56" s="9"/>
      <c r="B56" s="37">
        <v>53</v>
      </c>
      <c r="C56" s="101" t="s">
        <v>187</v>
      </c>
      <c r="D56" s="50">
        <v>0.57868399999999998</v>
      </c>
      <c r="E56" s="34" t="s">
        <v>93</v>
      </c>
      <c r="F56" s="9"/>
      <c r="G56" s="128" t="s">
        <v>101</v>
      </c>
      <c r="H56" s="80" t="s">
        <v>156</v>
      </c>
      <c r="I56" s="81">
        <v>0.50076100000000001</v>
      </c>
      <c r="J56" s="82">
        <v>45.6</v>
      </c>
      <c r="K56" s="82">
        <v>197</v>
      </c>
      <c r="L56" s="83">
        <v>52.6</v>
      </c>
      <c r="M56" s="83">
        <v>32.1</v>
      </c>
      <c r="N56" s="82">
        <v>774</v>
      </c>
      <c r="O56" s="83">
        <v>80.8</v>
      </c>
      <c r="P56" s="83">
        <v>6.4</v>
      </c>
      <c r="Q56" s="83">
        <v>82.6</v>
      </c>
      <c r="R56" s="83">
        <v>13.9</v>
      </c>
      <c r="S56" s="83">
        <v>71.599999999999994</v>
      </c>
      <c r="T56" s="83">
        <v>0.7</v>
      </c>
    </row>
    <row r="57" spans="1:20" ht="14.1" customHeight="1" x14ac:dyDescent="0.2">
      <c r="A57" s="9"/>
      <c r="B57" s="37">
        <v>54</v>
      </c>
      <c r="C57" s="101" t="s">
        <v>184</v>
      </c>
      <c r="D57" s="50">
        <v>0.57856099999999999</v>
      </c>
      <c r="E57" s="34" t="s">
        <v>95</v>
      </c>
      <c r="F57" s="9"/>
      <c r="G57" s="128" t="s">
        <v>101</v>
      </c>
      <c r="H57" s="80" t="s">
        <v>157</v>
      </c>
      <c r="I57" s="81">
        <v>0.61232399999999998</v>
      </c>
      <c r="J57" s="82">
        <v>21.4</v>
      </c>
      <c r="K57" s="82">
        <v>169.4</v>
      </c>
      <c r="L57" s="83">
        <v>100</v>
      </c>
      <c r="M57" s="83">
        <v>74.099999999999994</v>
      </c>
      <c r="N57" s="82">
        <v>770</v>
      </c>
      <c r="O57" s="83">
        <v>44.7</v>
      </c>
      <c r="P57" s="83">
        <v>6.5</v>
      </c>
      <c r="Q57" s="83">
        <v>50.9</v>
      </c>
      <c r="R57" s="83">
        <v>16.100000000000001</v>
      </c>
      <c r="S57" s="83">
        <v>60.1</v>
      </c>
      <c r="T57" s="83">
        <v>0.3</v>
      </c>
    </row>
    <row r="58" spans="1:20" ht="14.1" customHeight="1" x14ac:dyDescent="0.2">
      <c r="A58" s="9"/>
      <c r="B58" s="37">
        <v>55</v>
      </c>
      <c r="C58" s="101" t="s">
        <v>182</v>
      </c>
      <c r="D58" s="50">
        <v>0.57791800000000004</v>
      </c>
      <c r="E58" s="34" t="s">
        <v>103</v>
      </c>
      <c r="F58" s="9"/>
      <c r="G58" s="73" t="s">
        <v>101</v>
      </c>
      <c r="H58" s="80" t="s">
        <v>158</v>
      </c>
      <c r="I58" s="81">
        <v>0.60709599999999997</v>
      </c>
      <c r="J58" s="82">
        <v>31.8</v>
      </c>
      <c r="K58" s="82">
        <v>196</v>
      </c>
      <c r="L58" s="83">
        <v>88</v>
      </c>
      <c r="M58" s="83">
        <v>72</v>
      </c>
      <c r="N58" s="82">
        <v>769</v>
      </c>
      <c r="O58" s="83">
        <v>34.6</v>
      </c>
      <c r="P58" s="83">
        <v>7.3</v>
      </c>
      <c r="Q58" s="83">
        <v>61.7</v>
      </c>
      <c r="R58" s="83">
        <v>38</v>
      </c>
      <c r="S58" s="83">
        <v>82.7</v>
      </c>
      <c r="T58" s="83">
        <v>0.2</v>
      </c>
    </row>
    <row r="59" spans="1:20" ht="14.1" customHeight="1" x14ac:dyDescent="0.2">
      <c r="A59" s="9"/>
      <c r="B59" s="37">
        <v>56</v>
      </c>
      <c r="C59" s="101" t="s">
        <v>149</v>
      </c>
      <c r="D59" s="50">
        <v>0.57344300000000004</v>
      </c>
      <c r="E59" s="34" t="s">
        <v>94</v>
      </c>
      <c r="F59" s="9"/>
      <c r="G59" s="127" t="s">
        <v>102</v>
      </c>
      <c r="H59" s="80" t="s">
        <v>159</v>
      </c>
      <c r="I59" s="81">
        <v>0.67834099999999997</v>
      </c>
      <c r="J59" s="82">
        <v>20.399999999999999</v>
      </c>
      <c r="K59" s="82">
        <v>231.2</v>
      </c>
      <c r="L59" s="83">
        <v>58</v>
      </c>
      <c r="M59" s="83">
        <v>45.1</v>
      </c>
      <c r="N59" s="82">
        <v>677</v>
      </c>
      <c r="O59" s="83">
        <v>81.900000000000006</v>
      </c>
      <c r="P59" s="83">
        <v>7.8</v>
      </c>
      <c r="Q59" s="83">
        <v>85.9</v>
      </c>
      <c r="R59" s="83">
        <v>41.8</v>
      </c>
      <c r="S59" s="83">
        <v>84.7</v>
      </c>
      <c r="T59" s="83">
        <v>0.7</v>
      </c>
    </row>
    <row r="60" spans="1:20" ht="14.1" customHeight="1" x14ac:dyDescent="0.2">
      <c r="A60" s="9"/>
      <c r="B60" s="37">
        <v>57</v>
      </c>
      <c r="C60" s="101" t="s">
        <v>125</v>
      </c>
      <c r="D60" s="50">
        <v>0.57291099999999995</v>
      </c>
      <c r="E60" s="34" t="s">
        <v>96</v>
      </c>
      <c r="F60" s="9"/>
      <c r="G60" s="127" t="s">
        <v>102</v>
      </c>
      <c r="H60" s="80" t="s">
        <v>160</v>
      </c>
      <c r="I60" s="81">
        <v>0.67893099999999995</v>
      </c>
      <c r="J60" s="82">
        <v>23</v>
      </c>
      <c r="K60" s="82">
        <v>228.8</v>
      </c>
      <c r="L60" s="83">
        <v>100</v>
      </c>
      <c r="M60" s="83">
        <v>54.4</v>
      </c>
      <c r="N60" s="82">
        <v>728</v>
      </c>
      <c r="O60" s="83">
        <v>78.8</v>
      </c>
      <c r="P60" s="83">
        <v>7.1</v>
      </c>
      <c r="Q60" s="83">
        <v>72</v>
      </c>
      <c r="R60" s="83">
        <v>42.3</v>
      </c>
      <c r="S60" s="83">
        <v>73.400000000000006</v>
      </c>
      <c r="T60" s="83">
        <v>0.7</v>
      </c>
    </row>
    <row r="61" spans="1:20" ht="14.1" customHeight="1" x14ac:dyDescent="0.2">
      <c r="A61" s="9"/>
      <c r="B61" s="37">
        <v>58</v>
      </c>
      <c r="C61" s="101" t="s">
        <v>169</v>
      </c>
      <c r="D61" s="50">
        <v>0.57286499999999996</v>
      </c>
      <c r="E61" s="34" t="s">
        <v>95</v>
      </c>
      <c r="F61" s="9"/>
      <c r="G61" s="128" t="s">
        <v>102</v>
      </c>
      <c r="H61" s="80" t="s">
        <v>161</v>
      </c>
      <c r="I61" s="81">
        <v>0.66632400000000003</v>
      </c>
      <c r="J61" s="82">
        <v>23.9</v>
      </c>
      <c r="K61" s="82">
        <v>260.3</v>
      </c>
      <c r="L61" s="83">
        <v>74.5</v>
      </c>
      <c r="M61" s="83">
        <v>56.9</v>
      </c>
      <c r="N61" s="82">
        <v>637</v>
      </c>
      <c r="O61" s="83">
        <v>50.2</v>
      </c>
      <c r="P61" s="83">
        <v>8.1</v>
      </c>
      <c r="Q61" s="83">
        <v>86.8</v>
      </c>
      <c r="R61" s="83">
        <v>59.8</v>
      </c>
      <c r="S61" s="83">
        <v>70.5</v>
      </c>
      <c r="T61" s="83">
        <v>0.3</v>
      </c>
    </row>
    <row r="62" spans="1:20" ht="14.1" customHeight="1" x14ac:dyDescent="0.2">
      <c r="A62" s="9"/>
      <c r="B62" s="37">
        <v>59</v>
      </c>
      <c r="C62" s="101" t="s">
        <v>121</v>
      </c>
      <c r="D62" s="50">
        <v>0.57249799999999995</v>
      </c>
      <c r="E62" s="34" t="s">
        <v>93</v>
      </c>
      <c r="F62" s="9"/>
      <c r="G62" s="128" t="s">
        <v>98</v>
      </c>
      <c r="H62" s="80" t="s">
        <v>162</v>
      </c>
      <c r="I62" s="81">
        <v>0.67988000000000004</v>
      </c>
      <c r="J62" s="82">
        <v>28.7</v>
      </c>
      <c r="K62" s="82">
        <v>379.3</v>
      </c>
      <c r="L62" s="83">
        <v>80.3</v>
      </c>
      <c r="M62" s="83">
        <v>86</v>
      </c>
      <c r="N62" s="82">
        <v>758</v>
      </c>
      <c r="O62" s="83">
        <v>100</v>
      </c>
      <c r="P62" s="83">
        <v>7.8</v>
      </c>
      <c r="Q62" s="83">
        <v>61.6</v>
      </c>
      <c r="R62" s="83">
        <v>47.9</v>
      </c>
      <c r="S62" s="83">
        <v>67</v>
      </c>
      <c r="T62" s="83">
        <v>0.9</v>
      </c>
    </row>
    <row r="63" spans="1:20" ht="14.1" customHeight="1" x14ac:dyDescent="0.2">
      <c r="A63" s="9"/>
      <c r="B63" s="37">
        <v>60</v>
      </c>
      <c r="C63" s="101" t="s">
        <v>189</v>
      </c>
      <c r="D63" s="50">
        <v>0.570411</v>
      </c>
      <c r="E63" s="34" t="s">
        <v>98</v>
      </c>
      <c r="F63" s="9"/>
      <c r="G63" s="73" t="s">
        <v>102</v>
      </c>
      <c r="H63" s="80" t="s">
        <v>163</v>
      </c>
      <c r="I63" s="81">
        <v>0.61017600000000005</v>
      </c>
      <c r="J63" s="82">
        <v>26.3</v>
      </c>
      <c r="K63" s="82">
        <v>415.5</v>
      </c>
      <c r="L63" s="83">
        <v>98.7</v>
      </c>
      <c r="M63" s="83">
        <v>80.599999999999994</v>
      </c>
      <c r="N63" s="82">
        <v>772</v>
      </c>
      <c r="O63" s="83">
        <v>100</v>
      </c>
      <c r="P63" s="83">
        <v>6.9</v>
      </c>
      <c r="Q63" s="83">
        <v>43.5</v>
      </c>
      <c r="R63" s="83">
        <v>28.9</v>
      </c>
      <c r="S63" s="83">
        <v>23.8</v>
      </c>
      <c r="T63" s="83">
        <v>1.5</v>
      </c>
    </row>
    <row r="64" spans="1:20" ht="14.1" customHeight="1" x14ac:dyDescent="0.2">
      <c r="A64" s="9"/>
      <c r="B64" s="37">
        <v>61</v>
      </c>
      <c r="C64" s="101" t="s">
        <v>186</v>
      </c>
      <c r="D64" s="50">
        <v>0.56882900000000003</v>
      </c>
      <c r="E64" s="34" t="s">
        <v>93</v>
      </c>
      <c r="F64" s="9"/>
      <c r="G64" s="128" t="s">
        <v>103</v>
      </c>
      <c r="H64" s="80" t="s">
        <v>164</v>
      </c>
      <c r="I64" s="81">
        <v>0.62439900000000004</v>
      </c>
      <c r="J64" s="82">
        <v>39.1</v>
      </c>
      <c r="K64" s="82">
        <v>170.6</v>
      </c>
      <c r="L64" s="83">
        <v>100</v>
      </c>
      <c r="M64" s="83">
        <v>78.3</v>
      </c>
      <c r="N64" s="82">
        <v>833</v>
      </c>
      <c r="O64" s="83">
        <v>84.2</v>
      </c>
      <c r="P64" s="83">
        <v>6.3</v>
      </c>
      <c r="Q64" s="83">
        <v>72.7</v>
      </c>
      <c r="R64" s="83">
        <v>44.6</v>
      </c>
      <c r="S64" s="83">
        <v>45</v>
      </c>
      <c r="T64" s="83">
        <v>1</v>
      </c>
    </row>
    <row r="65" spans="1:20" ht="14.1" customHeight="1" x14ac:dyDescent="0.2">
      <c r="A65" s="9"/>
      <c r="B65" s="37">
        <v>62</v>
      </c>
      <c r="C65" s="101" t="s">
        <v>171</v>
      </c>
      <c r="D65" s="50">
        <v>0.56672500000000003</v>
      </c>
      <c r="E65" s="34" t="s">
        <v>94</v>
      </c>
      <c r="F65" s="9"/>
      <c r="G65" s="73" t="s">
        <v>99</v>
      </c>
      <c r="H65" s="80" t="s">
        <v>165</v>
      </c>
      <c r="I65" s="81">
        <v>0.62605200000000005</v>
      </c>
      <c r="J65" s="82">
        <v>32.4</v>
      </c>
      <c r="K65" s="82">
        <v>109</v>
      </c>
      <c r="L65" s="83">
        <v>99</v>
      </c>
      <c r="M65" s="83">
        <v>69.900000000000006</v>
      </c>
      <c r="N65" s="82">
        <v>766</v>
      </c>
      <c r="O65" s="83">
        <v>59.3</v>
      </c>
      <c r="P65" s="83">
        <v>6.5</v>
      </c>
      <c r="Q65" s="83">
        <v>77</v>
      </c>
      <c r="R65" s="83">
        <v>36.799999999999997</v>
      </c>
      <c r="S65" s="83">
        <v>54.1</v>
      </c>
      <c r="T65" s="83">
        <v>0.9</v>
      </c>
    </row>
    <row r="66" spans="1:20" ht="14.1" customHeight="1" x14ac:dyDescent="0.2">
      <c r="A66" s="9"/>
      <c r="B66" s="37">
        <v>63</v>
      </c>
      <c r="C66" s="101" t="s">
        <v>174</v>
      </c>
      <c r="D66" s="50">
        <v>0.56651499999999999</v>
      </c>
      <c r="E66" s="34" t="s">
        <v>94</v>
      </c>
      <c r="F66" s="9"/>
      <c r="G66" s="127" t="s">
        <v>103</v>
      </c>
      <c r="H66" s="80" t="s">
        <v>166</v>
      </c>
      <c r="I66" s="81">
        <v>0.68523500000000004</v>
      </c>
      <c r="J66" s="82">
        <v>38.299999999999997</v>
      </c>
      <c r="K66" s="82">
        <v>96.7</v>
      </c>
      <c r="L66" s="83">
        <v>100</v>
      </c>
      <c r="M66" s="83">
        <v>100</v>
      </c>
      <c r="N66" s="82">
        <v>862</v>
      </c>
      <c r="O66" s="83">
        <v>80.5</v>
      </c>
      <c r="P66" s="83">
        <v>6.5</v>
      </c>
      <c r="Q66" s="83">
        <v>79.599999999999994</v>
      </c>
      <c r="R66" s="83">
        <v>53.5</v>
      </c>
      <c r="S66" s="83">
        <v>57.6</v>
      </c>
      <c r="T66" s="83">
        <v>0.6</v>
      </c>
    </row>
    <row r="67" spans="1:20" ht="14.1" customHeight="1" x14ac:dyDescent="0.2">
      <c r="A67" s="9"/>
      <c r="B67" s="37">
        <v>64</v>
      </c>
      <c r="C67" s="101" t="s">
        <v>128</v>
      </c>
      <c r="D67" s="50">
        <v>0.56520700000000001</v>
      </c>
      <c r="E67" s="34" t="s">
        <v>97</v>
      </c>
      <c r="F67" s="9"/>
      <c r="G67" s="127" t="s">
        <v>103</v>
      </c>
      <c r="H67" s="80" t="s">
        <v>167</v>
      </c>
      <c r="I67" s="81">
        <v>0.53578999999999999</v>
      </c>
      <c r="J67" s="82">
        <v>44.4</v>
      </c>
      <c r="K67" s="82">
        <v>78.7</v>
      </c>
      <c r="L67" s="83">
        <v>85.7</v>
      </c>
      <c r="M67" s="83">
        <v>56</v>
      </c>
      <c r="N67" s="82">
        <v>614</v>
      </c>
      <c r="O67" s="83">
        <v>55.8</v>
      </c>
      <c r="P67" s="83">
        <v>5.5</v>
      </c>
      <c r="Q67" s="83">
        <v>81.2</v>
      </c>
      <c r="R67" s="83">
        <v>29.7</v>
      </c>
      <c r="S67" s="83">
        <v>54.8</v>
      </c>
      <c r="T67" s="83">
        <v>0.3</v>
      </c>
    </row>
    <row r="68" spans="1:20" ht="14.1" customHeight="1" x14ac:dyDescent="0.2">
      <c r="A68" s="9"/>
      <c r="B68" s="37">
        <v>65</v>
      </c>
      <c r="C68" s="101" t="s">
        <v>170</v>
      </c>
      <c r="D68" s="50">
        <v>0.55818900000000005</v>
      </c>
      <c r="E68" s="34" t="s">
        <v>94</v>
      </c>
      <c r="F68" s="9"/>
      <c r="G68" s="127" t="s">
        <v>95</v>
      </c>
      <c r="H68" s="80" t="s">
        <v>168</v>
      </c>
      <c r="I68" s="81">
        <v>0.59359300000000004</v>
      </c>
      <c r="J68" s="82">
        <v>32.9</v>
      </c>
      <c r="K68" s="82">
        <v>164.4</v>
      </c>
      <c r="L68" s="83">
        <v>98.4</v>
      </c>
      <c r="M68" s="83">
        <v>69.400000000000006</v>
      </c>
      <c r="N68" s="82">
        <v>795</v>
      </c>
      <c r="O68" s="83">
        <v>51.7</v>
      </c>
      <c r="P68" s="83">
        <v>7.2</v>
      </c>
      <c r="Q68" s="83">
        <v>72.900000000000006</v>
      </c>
      <c r="R68" s="83">
        <v>18.7</v>
      </c>
      <c r="S68" s="83">
        <v>57.4</v>
      </c>
      <c r="T68" s="83">
        <v>1.1000000000000001</v>
      </c>
    </row>
    <row r="69" spans="1:20" ht="14.1" customHeight="1" x14ac:dyDescent="0.2">
      <c r="A69" s="9"/>
      <c r="B69" s="37">
        <v>66</v>
      </c>
      <c r="C69" s="101" t="s">
        <v>151</v>
      </c>
      <c r="D69" s="50">
        <v>0.55539899999999998</v>
      </c>
      <c r="E69" s="34" t="s">
        <v>100</v>
      </c>
      <c r="F69" s="9"/>
      <c r="G69" s="127" t="s">
        <v>95</v>
      </c>
      <c r="H69" s="80" t="s">
        <v>169</v>
      </c>
      <c r="I69" s="81">
        <v>0.57286499999999996</v>
      </c>
      <c r="J69" s="82">
        <v>30.6</v>
      </c>
      <c r="K69" s="82">
        <v>176.9</v>
      </c>
      <c r="L69" s="83">
        <v>73</v>
      </c>
      <c r="M69" s="83">
        <v>40.9</v>
      </c>
      <c r="N69" s="82">
        <v>901</v>
      </c>
      <c r="O69" s="83">
        <v>74.400000000000006</v>
      </c>
      <c r="P69" s="83">
        <v>6.4</v>
      </c>
      <c r="Q69" s="83">
        <v>61.9</v>
      </c>
      <c r="R69" s="83">
        <v>36.5</v>
      </c>
      <c r="S69" s="83">
        <v>51.3</v>
      </c>
      <c r="T69" s="83">
        <v>0.3</v>
      </c>
    </row>
    <row r="70" spans="1:20" ht="14.1" customHeight="1" x14ac:dyDescent="0.2">
      <c r="A70" s="9"/>
      <c r="B70" s="37">
        <v>67</v>
      </c>
      <c r="C70" s="101" t="s">
        <v>118</v>
      </c>
      <c r="D70" s="50">
        <v>0.55530599999999997</v>
      </c>
      <c r="E70" s="34" t="s">
        <v>93</v>
      </c>
      <c r="F70" s="9"/>
      <c r="G70" s="128" t="s">
        <v>94</v>
      </c>
      <c r="H70" s="80" t="s">
        <v>170</v>
      </c>
      <c r="I70" s="81">
        <v>0.55818900000000005</v>
      </c>
      <c r="J70" s="82">
        <v>33.5</v>
      </c>
      <c r="K70" s="82">
        <v>194.4</v>
      </c>
      <c r="L70" s="83">
        <v>78.3</v>
      </c>
      <c r="M70" s="83">
        <v>54.2</v>
      </c>
      <c r="N70" s="82">
        <v>796</v>
      </c>
      <c r="O70" s="83">
        <v>80.099999999999994</v>
      </c>
      <c r="P70" s="83">
        <v>6.3</v>
      </c>
      <c r="Q70" s="83">
        <v>66.7</v>
      </c>
      <c r="R70" s="83">
        <v>20.6</v>
      </c>
      <c r="S70" s="83">
        <v>40.1</v>
      </c>
      <c r="T70" s="83">
        <v>0.3</v>
      </c>
    </row>
    <row r="71" spans="1:20" ht="14.1" customHeight="1" x14ac:dyDescent="0.2">
      <c r="A71" s="9"/>
      <c r="B71" s="37">
        <v>68</v>
      </c>
      <c r="C71" s="101" t="s">
        <v>183</v>
      </c>
      <c r="D71" s="50">
        <v>0.53691100000000003</v>
      </c>
      <c r="E71" s="34" t="s">
        <v>95</v>
      </c>
      <c r="F71" s="9"/>
      <c r="G71" s="73" t="s">
        <v>94</v>
      </c>
      <c r="H71" s="80" t="s">
        <v>171</v>
      </c>
      <c r="I71" s="81">
        <v>0.56672500000000003</v>
      </c>
      <c r="J71" s="82">
        <v>41.6</v>
      </c>
      <c r="K71" s="82">
        <v>154.1</v>
      </c>
      <c r="L71" s="83">
        <v>75.5</v>
      </c>
      <c r="M71" s="83">
        <v>52.5</v>
      </c>
      <c r="N71" s="82">
        <v>818</v>
      </c>
      <c r="O71" s="83">
        <v>79.7</v>
      </c>
      <c r="P71" s="83">
        <v>6.8</v>
      </c>
      <c r="Q71" s="83">
        <v>74.400000000000006</v>
      </c>
      <c r="R71" s="83">
        <v>28.6</v>
      </c>
      <c r="S71" s="83">
        <v>65.599999999999994</v>
      </c>
      <c r="T71" s="83">
        <v>0.4</v>
      </c>
    </row>
    <row r="72" spans="1:20" ht="14.1" customHeight="1" x14ac:dyDescent="0.2">
      <c r="A72" s="9"/>
      <c r="B72" s="37">
        <v>69</v>
      </c>
      <c r="C72" s="101" t="s">
        <v>167</v>
      </c>
      <c r="D72" s="50">
        <v>0.53578999999999999</v>
      </c>
      <c r="E72" s="34" t="s">
        <v>103</v>
      </c>
      <c r="F72" s="9"/>
      <c r="G72" s="127" t="s">
        <v>95</v>
      </c>
      <c r="H72" s="80" t="s">
        <v>172</v>
      </c>
      <c r="I72" s="81">
        <v>0.65775499999999998</v>
      </c>
      <c r="J72" s="82">
        <v>36</v>
      </c>
      <c r="K72" s="82">
        <v>187.2</v>
      </c>
      <c r="L72" s="83">
        <v>92.5</v>
      </c>
      <c r="M72" s="83">
        <v>50.8</v>
      </c>
      <c r="N72" s="82">
        <v>788</v>
      </c>
      <c r="O72" s="83">
        <v>100</v>
      </c>
      <c r="P72" s="83">
        <v>7.2</v>
      </c>
      <c r="Q72" s="83">
        <v>81.099999999999994</v>
      </c>
      <c r="R72" s="83">
        <v>48.2</v>
      </c>
      <c r="S72" s="83">
        <v>73.900000000000006</v>
      </c>
      <c r="T72" s="83">
        <v>0.8</v>
      </c>
    </row>
    <row r="73" spans="1:20" ht="14.1" customHeight="1" x14ac:dyDescent="0.2">
      <c r="A73" s="9"/>
      <c r="B73" s="37">
        <v>70</v>
      </c>
      <c r="C73" s="101" t="s">
        <v>117</v>
      </c>
      <c r="D73" s="50">
        <v>0.53102499999999997</v>
      </c>
      <c r="E73" s="34" t="s">
        <v>93</v>
      </c>
      <c r="F73" s="9"/>
      <c r="G73" s="128" t="s">
        <v>94</v>
      </c>
      <c r="H73" s="80" t="s">
        <v>173</v>
      </c>
      <c r="I73" s="81">
        <v>0.64313100000000001</v>
      </c>
      <c r="J73" s="82">
        <v>33.4</v>
      </c>
      <c r="K73" s="82">
        <v>172.3</v>
      </c>
      <c r="L73" s="83">
        <v>100</v>
      </c>
      <c r="M73" s="83">
        <v>86.1</v>
      </c>
      <c r="N73" s="82">
        <v>754</v>
      </c>
      <c r="O73" s="83">
        <v>72</v>
      </c>
      <c r="P73" s="83">
        <v>7.3</v>
      </c>
      <c r="Q73" s="83">
        <v>70.5</v>
      </c>
      <c r="R73" s="83">
        <v>24.1</v>
      </c>
      <c r="S73" s="83">
        <v>66.3</v>
      </c>
      <c r="T73" s="83">
        <v>0.4</v>
      </c>
    </row>
    <row r="74" spans="1:20" ht="14.1" customHeight="1" x14ac:dyDescent="0.2">
      <c r="A74" s="9"/>
      <c r="B74" s="37">
        <v>71</v>
      </c>
      <c r="C74" s="101" t="s">
        <v>140</v>
      </c>
      <c r="D74" s="50">
        <v>0.526254</v>
      </c>
      <c r="E74" s="34" t="s">
        <v>97</v>
      </c>
      <c r="F74" s="9"/>
      <c r="G74" s="127" t="s">
        <v>94</v>
      </c>
      <c r="H74" s="80" t="s">
        <v>174</v>
      </c>
      <c r="I74" s="81">
        <v>0.56651499999999999</v>
      </c>
      <c r="J74" s="82">
        <v>26.2</v>
      </c>
      <c r="K74" s="82">
        <v>217.8</v>
      </c>
      <c r="L74" s="83">
        <v>41</v>
      </c>
      <c r="M74" s="83">
        <v>38.5</v>
      </c>
      <c r="N74" s="82">
        <v>860</v>
      </c>
      <c r="O74" s="83">
        <v>35.299999999999997</v>
      </c>
      <c r="P74" s="83">
        <v>8.1999999999999993</v>
      </c>
      <c r="Q74" s="83">
        <v>78.099999999999994</v>
      </c>
      <c r="R74" s="83">
        <v>20.2</v>
      </c>
      <c r="S74" s="83">
        <v>89.8</v>
      </c>
      <c r="T74" s="83">
        <v>0.2</v>
      </c>
    </row>
    <row r="75" spans="1:20" ht="14.1" customHeight="1" x14ac:dyDescent="0.2">
      <c r="A75" s="9"/>
      <c r="B75" s="37">
        <v>72</v>
      </c>
      <c r="C75" s="101" t="s">
        <v>116</v>
      </c>
      <c r="D75" s="50">
        <v>0.52588199999999996</v>
      </c>
      <c r="E75" s="34" t="s">
        <v>93</v>
      </c>
      <c r="F75" s="9"/>
      <c r="G75" s="128" t="s">
        <v>102</v>
      </c>
      <c r="H75" s="80" t="s">
        <v>175</v>
      </c>
      <c r="I75" s="81">
        <v>0.66787399999999997</v>
      </c>
      <c r="J75" s="82">
        <v>21.6</v>
      </c>
      <c r="K75" s="82">
        <v>214</v>
      </c>
      <c r="L75" s="83">
        <v>77.900000000000006</v>
      </c>
      <c r="M75" s="83">
        <v>36.200000000000003</v>
      </c>
      <c r="N75" s="82">
        <v>770</v>
      </c>
      <c r="O75" s="83">
        <v>83.1</v>
      </c>
      <c r="P75" s="83">
        <v>7.9</v>
      </c>
      <c r="Q75" s="83">
        <v>77.2</v>
      </c>
      <c r="R75" s="83">
        <v>47.4</v>
      </c>
      <c r="S75" s="83">
        <v>70.5</v>
      </c>
      <c r="T75" s="83">
        <v>0.7</v>
      </c>
    </row>
    <row r="76" spans="1:20" ht="14.1" customHeight="1" x14ac:dyDescent="0.2">
      <c r="A76" s="9"/>
      <c r="B76" s="37">
        <v>73</v>
      </c>
      <c r="C76" s="101" t="s">
        <v>154</v>
      </c>
      <c r="D76" s="50">
        <v>0.52490999999999999</v>
      </c>
      <c r="E76" s="34" t="s">
        <v>101</v>
      </c>
      <c r="F76" s="9"/>
      <c r="G76" s="128" t="s">
        <v>102</v>
      </c>
      <c r="H76" s="80" t="s">
        <v>176</v>
      </c>
      <c r="I76" s="81">
        <v>0.75747399999999998</v>
      </c>
      <c r="J76" s="82">
        <v>27.4</v>
      </c>
      <c r="K76" s="82">
        <v>254.6</v>
      </c>
      <c r="L76" s="83">
        <v>100</v>
      </c>
      <c r="M76" s="83">
        <v>100</v>
      </c>
      <c r="N76" s="82">
        <v>739</v>
      </c>
      <c r="O76" s="83">
        <v>78.599999999999994</v>
      </c>
      <c r="P76" s="83">
        <v>7.4</v>
      </c>
      <c r="Q76" s="83">
        <v>90.1</v>
      </c>
      <c r="R76" s="83">
        <v>49</v>
      </c>
      <c r="S76" s="83">
        <v>93.4</v>
      </c>
      <c r="T76" s="83">
        <v>0.6</v>
      </c>
    </row>
    <row r="77" spans="1:20" ht="14.1" customHeight="1" x14ac:dyDescent="0.2">
      <c r="A77" s="9"/>
      <c r="B77" s="37">
        <v>74</v>
      </c>
      <c r="C77" s="101" t="s">
        <v>179</v>
      </c>
      <c r="D77" s="50">
        <v>0.52298699999999998</v>
      </c>
      <c r="E77" s="34" t="s">
        <v>97</v>
      </c>
      <c r="F77" s="9"/>
      <c r="G77" s="73" t="s">
        <v>104</v>
      </c>
      <c r="H77" s="80" t="s">
        <v>177</v>
      </c>
      <c r="I77" s="81">
        <v>0.61393799999999998</v>
      </c>
      <c r="J77" s="82">
        <v>27.7</v>
      </c>
      <c r="K77" s="82">
        <v>499.5</v>
      </c>
      <c r="L77" s="83">
        <v>71.2</v>
      </c>
      <c r="M77" s="83">
        <v>59.5</v>
      </c>
      <c r="N77" s="82">
        <v>764</v>
      </c>
      <c r="O77" s="83">
        <v>100</v>
      </c>
      <c r="P77" s="83">
        <v>8</v>
      </c>
      <c r="Q77" s="83">
        <v>61.1</v>
      </c>
      <c r="R77" s="83">
        <v>39</v>
      </c>
      <c r="S77" s="83">
        <v>51.7</v>
      </c>
      <c r="T77" s="83">
        <v>0.3</v>
      </c>
    </row>
    <row r="78" spans="1:20" ht="14.1" customHeight="1" x14ac:dyDescent="0.2">
      <c r="A78" s="9"/>
      <c r="B78" s="37">
        <v>75</v>
      </c>
      <c r="C78" s="101" t="s">
        <v>145</v>
      </c>
      <c r="D78" s="50">
        <v>0.52144199999999996</v>
      </c>
      <c r="E78" s="34" t="s">
        <v>99</v>
      </c>
      <c r="F78" s="9"/>
      <c r="G78" s="127" t="s">
        <v>104</v>
      </c>
      <c r="H78" s="80" t="s">
        <v>433</v>
      </c>
      <c r="I78" s="81">
        <v>0.66164800000000001</v>
      </c>
      <c r="J78" s="82">
        <v>37</v>
      </c>
      <c r="K78" s="82">
        <v>512.79999999999995</v>
      </c>
      <c r="L78" s="83">
        <v>92.5</v>
      </c>
      <c r="M78" s="83">
        <v>62</v>
      </c>
      <c r="N78" s="82">
        <v>751</v>
      </c>
      <c r="O78" s="83">
        <v>100</v>
      </c>
      <c r="P78" s="83">
        <v>8</v>
      </c>
      <c r="Q78" s="83">
        <v>70.599999999999994</v>
      </c>
      <c r="R78" s="83">
        <v>61.5</v>
      </c>
      <c r="S78" s="83">
        <v>88.8</v>
      </c>
      <c r="T78" s="83">
        <v>0.3</v>
      </c>
    </row>
    <row r="79" spans="1:20" ht="14.1" customHeight="1" x14ac:dyDescent="0.2">
      <c r="A79" s="9"/>
      <c r="B79" s="37">
        <v>76</v>
      </c>
      <c r="C79" s="101" t="s">
        <v>185</v>
      </c>
      <c r="D79" s="50">
        <v>0.51846499999999995</v>
      </c>
      <c r="E79" s="34" t="s">
        <v>95</v>
      </c>
      <c r="F79" s="9"/>
      <c r="G79" s="128" t="s">
        <v>97</v>
      </c>
      <c r="H79" s="80" t="s">
        <v>178</v>
      </c>
      <c r="I79" s="81">
        <v>0.59480599999999995</v>
      </c>
      <c r="J79" s="82">
        <v>29.6</v>
      </c>
      <c r="K79" s="82">
        <v>233.7</v>
      </c>
      <c r="L79" s="83">
        <v>87.8</v>
      </c>
      <c r="M79" s="83">
        <v>70.5</v>
      </c>
      <c r="N79" s="82">
        <v>788</v>
      </c>
      <c r="O79" s="83">
        <v>62.3</v>
      </c>
      <c r="P79" s="83">
        <v>5.7</v>
      </c>
      <c r="Q79" s="83">
        <v>63.9</v>
      </c>
      <c r="R79" s="83">
        <v>10.7</v>
      </c>
      <c r="S79" s="83">
        <v>77.5</v>
      </c>
      <c r="T79" s="83">
        <v>0.5</v>
      </c>
    </row>
    <row r="80" spans="1:20" ht="14.1" customHeight="1" x14ac:dyDescent="0.2">
      <c r="A80" s="9"/>
      <c r="B80" s="113">
        <v>77</v>
      </c>
      <c r="C80" s="114" t="s">
        <v>135</v>
      </c>
      <c r="D80" s="115">
        <v>0.51730799999999999</v>
      </c>
      <c r="E80" s="116" t="s">
        <v>92</v>
      </c>
      <c r="F80" s="9"/>
      <c r="G80" s="128" t="s">
        <v>97</v>
      </c>
      <c r="H80" s="80" t="s">
        <v>179</v>
      </c>
      <c r="I80" s="81">
        <v>0.52298699999999998</v>
      </c>
      <c r="J80" s="82">
        <v>35.799999999999997</v>
      </c>
      <c r="K80" s="82">
        <v>260.5</v>
      </c>
      <c r="L80" s="83">
        <v>74</v>
      </c>
      <c r="M80" s="83">
        <v>50</v>
      </c>
      <c r="N80" s="82">
        <v>712</v>
      </c>
      <c r="O80" s="83">
        <v>48.2</v>
      </c>
      <c r="P80" s="83">
        <v>5.3</v>
      </c>
      <c r="Q80" s="83">
        <v>57.9</v>
      </c>
      <c r="R80" s="83">
        <v>25.4</v>
      </c>
      <c r="S80" s="83">
        <v>75.400000000000006</v>
      </c>
      <c r="T80" s="83">
        <v>0.1</v>
      </c>
    </row>
    <row r="81" spans="1:20" ht="14.1" customHeight="1" x14ac:dyDescent="0.2">
      <c r="A81" s="9"/>
      <c r="B81" s="37">
        <v>78</v>
      </c>
      <c r="C81" s="101" t="s">
        <v>123</v>
      </c>
      <c r="D81" s="50">
        <v>0.51350700000000005</v>
      </c>
      <c r="E81" s="34" t="s">
        <v>96</v>
      </c>
      <c r="F81" s="9"/>
      <c r="G81" s="73" t="s">
        <v>103</v>
      </c>
      <c r="H81" s="80" t="s">
        <v>180</v>
      </c>
      <c r="I81" s="81">
        <v>0.63964299999999996</v>
      </c>
      <c r="J81" s="82">
        <v>45.7</v>
      </c>
      <c r="K81" s="82">
        <v>106.8</v>
      </c>
      <c r="L81" s="83">
        <v>81.3</v>
      </c>
      <c r="M81" s="83">
        <v>80.599999999999994</v>
      </c>
      <c r="N81" s="82">
        <v>792</v>
      </c>
      <c r="O81" s="83">
        <v>83</v>
      </c>
      <c r="P81" s="83">
        <v>6.4</v>
      </c>
      <c r="Q81" s="83">
        <v>86.3</v>
      </c>
      <c r="R81" s="83">
        <v>57.5</v>
      </c>
      <c r="S81" s="83">
        <v>69.400000000000006</v>
      </c>
      <c r="T81" s="83">
        <v>0.5</v>
      </c>
    </row>
    <row r="82" spans="1:20" ht="14.1" customHeight="1" x14ac:dyDescent="0.2">
      <c r="A82" s="9"/>
      <c r="B82" s="38">
        <v>79</v>
      </c>
      <c r="C82" s="111" t="s">
        <v>120</v>
      </c>
      <c r="D82" s="112">
        <v>0.50598100000000001</v>
      </c>
      <c r="E82" s="35" t="s">
        <v>94</v>
      </c>
      <c r="F82" s="9"/>
      <c r="G82" s="128" t="s">
        <v>103</v>
      </c>
      <c r="H82" s="80" t="s">
        <v>181</v>
      </c>
      <c r="I82" s="81">
        <v>0.59555199999999997</v>
      </c>
      <c r="J82" s="82">
        <v>34.299999999999997</v>
      </c>
      <c r="K82" s="82">
        <v>116.8</v>
      </c>
      <c r="L82" s="83">
        <v>90.9</v>
      </c>
      <c r="M82" s="83">
        <v>63.6</v>
      </c>
      <c r="N82" s="82">
        <v>851</v>
      </c>
      <c r="O82" s="83">
        <v>62.1</v>
      </c>
      <c r="P82" s="83">
        <v>5.8</v>
      </c>
      <c r="Q82" s="83">
        <v>75.8</v>
      </c>
      <c r="R82" s="83">
        <v>20.100000000000001</v>
      </c>
      <c r="S82" s="83">
        <v>67.599999999999994</v>
      </c>
      <c r="T82" s="83">
        <v>0.2</v>
      </c>
    </row>
    <row r="83" spans="1:20" ht="14.1" customHeight="1" x14ac:dyDescent="0.2">
      <c r="A83" s="9"/>
      <c r="B83" s="37">
        <v>80</v>
      </c>
      <c r="C83" s="101" t="s">
        <v>156</v>
      </c>
      <c r="D83" s="50">
        <v>0.50076100000000001</v>
      </c>
      <c r="E83" s="34" t="s">
        <v>101</v>
      </c>
      <c r="F83" s="9"/>
      <c r="G83" s="73" t="s">
        <v>103</v>
      </c>
      <c r="H83" s="80" t="s">
        <v>182</v>
      </c>
      <c r="I83" s="81">
        <v>0.57791800000000004</v>
      </c>
      <c r="J83" s="82">
        <v>22.9</v>
      </c>
      <c r="K83" s="82">
        <v>46.8</v>
      </c>
      <c r="L83" s="83">
        <v>50</v>
      </c>
      <c r="M83" s="83">
        <v>90</v>
      </c>
      <c r="N83" s="82">
        <v>776</v>
      </c>
      <c r="O83" s="83">
        <v>12.4</v>
      </c>
      <c r="P83" s="83">
        <v>6.9</v>
      </c>
      <c r="Q83" s="83">
        <v>64.099999999999994</v>
      </c>
      <c r="R83" s="83">
        <v>7.3</v>
      </c>
      <c r="S83" s="83">
        <v>67.8</v>
      </c>
      <c r="T83" s="83">
        <v>0.2</v>
      </c>
    </row>
    <row r="84" spans="1:20" s="9" customFormat="1" ht="14.1" customHeight="1" x14ac:dyDescent="0.2">
      <c r="B84" s="40">
        <v>81</v>
      </c>
      <c r="C84" s="118" t="s">
        <v>110</v>
      </c>
      <c r="D84" s="51">
        <v>0.49640200000000001</v>
      </c>
      <c r="E84" s="41" t="s">
        <v>92</v>
      </c>
      <c r="G84" s="127" t="s">
        <v>95</v>
      </c>
      <c r="H84" s="80" t="s">
        <v>183</v>
      </c>
      <c r="I84" s="81">
        <v>0.53691100000000003</v>
      </c>
      <c r="J84" s="82">
        <v>23.2</v>
      </c>
      <c r="K84" s="82">
        <v>212.9</v>
      </c>
      <c r="L84" s="83">
        <v>64</v>
      </c>
      <c r="M84" s="83">
        <v>49.4</v>
      </c>
      <c r="N84" s="82">
        <v>800</v>
      </c>
      <c r="O84" s="83">
        <v>49.2</v>
      </c>
      <c r="P84" s="83">
        <v>7.7</v>
      </c>
      <c r="Q84" s="83">
        <v>49.6</v>
      </c>
      <c r="R84" s="83">
        <v>17.8</v>
      </c>
      <c r="S84" s="83">
        <v>35</v>
      </c>
      <c r="T84" s="83">
        <v>0.3</v>
      </c>
    </row>
    <row r="85" spans="1:20" s="9" customFormat="1" ht="14.1" customHeight="1" x14ac:dyDescent="0.2">
      <c r="B85" s="40">
        <v>82</v>
      </c>
      <c r="C85" s="118" t="s">
        <v>126</v>
      </c>
      <c r="D85" s="51">
        <v>0.48503099999999999</v>
      </c>
      <c r="E85" s="41" t="s">
        <v>96</v>
      </c>
      <c r="G85" s="127" t="s">
        <v>95</v>
      </c>
      <c r="H85" s="80" t="s">
        <v>184</v>
      </c>
      <c r="I85" s="81">
        <v>0.57856099999999999</v>
      </c>
      <c r="J85" s="82">
        <v>30.9</v>
      </c>
      <c r="K85" s="82">
        <v>267.10000000000002</v>
      </c>
      <c r="L85" s="83">
        <v>74.7</v>
      </c>
      <c r="M85" s="83">
        <v>63.3</v>
      </c>
      <c r="N85" s="82">
        <v>771</v>
      </c>
      <c r="O85" s="83">
        <v>42.2</v>
      </c>
      <c r="P85" s="83">
        <v>7.1</v>
      </c>
      <c r="Q85" s="83">
        <v>55.3</v>
      </c>
      <c r="R85" s="83">
        <v>51.1</v>
      </c>
      <c r="S85" s="83">
        <v>59.3</v>
      </c>
      <c r="T85" s="83">
        <v>0.3</v>
      </c>
    </row>
    <row r="86" spans="1:20" ht="14.1" customHeight="1" x14ac:dyDescent="0.2">
      <c r="A86" s="9"/>
      <c r="B86" s="40">
        <v>83</v>
      </c>
      <c r="C86" s="118" t="s">
        <v>150</v>
      </c>
      <c r="D86" s="51">
        <v>0.46873399999999998</v>
      </c>
      <c r="E86" s="41" t="s">
        <v>100</v>
      </c>
      <c r="F86" s="9"/>
      <c r="G86" s="127" t="s">
        <v>95</v>
      </c>
      <c r="H86" s="80" t="s">
        <v>185</v>
      </c>
      <c r="I86" s="81">
        <v>0.51846499999999995</v>
      </c>
      <c r="J86" s="82">
        <v>27.7</v>
      </c>
      <c r="K86" s="82">
        <v>200</v>
      </c>
      <c r="L86" s="83">
        <v>100</v>
      </c>
      <c r="M86" s="83">
        <v>53.3</v>
      </c>
      <c r="N86" s="82">
        <v>715</v>
      </c>
      <c r="O86" s="83">
        <v>53.5</v>
      </c>
      <c r="P86" s="83">
        <v>6.9</v>
      </c>
      <c r="Q86" s="83">
        <v>62.7</v>
      </c>
      <c r="R86" s="83">
        <v>3.8</v>
      </c>
      <c r="S86" s="83">
        <v>4.4000000000000004</v>
      </c>
      <c r="T86" s="83">
        <v>0.1</v>
      </c>
    </row>
    <row r="87" spans="1:20" ht="14.1" customHeight="1" x14ac:dyDescent="0.2">
      <c r="A87" s="9"/>
      <c r="B87" s="40">
        <v>84</v>
      </c>
      <c r="C87" s="118" t="s">
        <v>127</v>
      </c>
      <c r="D87" s="51">
        <v>0.46634100000000001</v>
      </c>
      <c r="E87" s="41" t="s">
        <v>96</v>
      </c>
      <c r="F87" s="9"/>
      <c r="G87" s="127" t="s">
        <v>93</v>
      </c>
      <c r="H87" s="80" t="s">
        <v>186</v>
      </c>
      <c r="I87" s="81">
        <v>0.56882900000000003</v>
      </c>
      <c r="J87" s="82">
        <v>43</v>
      </c>
      <c r="K87" s="82">
        <v>127.9</v>
      </c>
      <c r="L87" s="83">
        <v>97.4</v>
      </c>
      <c r="M87" s="83">
        <v>56.5</v>
      </c>
      <c r="N87" s="82">
        <v>826</v>
      </c>
      <c r="O87" s="83">
        <v>55.1</v>
      </c>
      <c r="P87" s="83">
        <v>7</v>
      </c>
      <c r="Q87" s="83">
        <v>44.4</v>
      </c>
      <c r="R87" s="83">
        <v>62.7</v>
      </c>
      <c r="S87" s="83">
        <v>65.7</v>
      </c>
      <c r="T87" s="83">
        <v>0.2</v>
      </c>
    </row>
    <row r="88" spans="1:20" ht="14.1" customHeight="1" x14ac:dyDescent="0.2">
      <c r="A88" s="9"/>
      <c r="B88" s="40">
        <v>85</v>
      </c>
      <c r="C88" s="118" t="s">
        <v>115</v>
      </c>
      <c r="D88" s="51">
        <v>0.45564300000000002</v>
      </c>
      <c r="E88" s="41" t="s">
        <v>93</v>
      </c>
      <c r="F88" s="9"/>
      <c r="G88" s="128" t="s">
        <v>93</v>
      </c>
      <c r="H88" s="80" t="s">
        <v>187</v>
      </c>
      <c r="I88" s="81">
        <v>0.57868399999999998</v>
      </c>
      <c r="J88" s="82">
        <v>22.1</v>
      </c>
      <c r="K88" s="82">
        <v>237.8</v>
      </c>
      <c r="L88" s="83">
        <v>75</v>
      </c>
      <c r="M88" s="83">
        <v>37.5</v>
      </c>
      <c r="N88" s="82">
        <v>603</v>
      </c>
      <c r="O88" s="83">
        <v>18.100000000000001</v>
      </c>
      <c r="P88" s="83">
        <v>7.7</v>
      </c>
      <c r="Q88" s="83">
        <v>57.8</v>
      </c>
      <c r="R88" s="83">
        <v>60.9</v>
      </c>
      <c r="S88" s="83">
        <v>58.6</v>
      </c>
      <c r="T88" s="83">
        <v>0.1</v>
      </c>
    </row>
    <row r="89" spans="1:20" ht="14.1" customHeight="1" x14ac:dyDescent="0.2">
      <c r="A89" s="9"/>
      <c r="B89" s="40">
        <v>86</v>
      </c>
      <c r="C89" s="118" t="s">
        <v>119</v>
      </c>
      <c r="D89" s="51">
        <v>0.42122300000000001</v>
      </c>
      <c r="E89" s="41" t="s">
        <v>93</v>
      </c>
      <c r="F89" s="9"/>
      <c r="G89" s="73" t="s">
        <v>98</v>
      </c>
      <c r="H89" s="80" t="s">
        <v>188</v>
      </c>
      <c r="I89" s="81">
        <v>0.666273</v>
      </c>
      <c r="J89" s="82">
        <v>24.8</v>
      </c>
      <c r="K89" s="82">
        <v>213.6</v>
      </c>
      <c r="L89" s="83">
        <v>78.7</v>
      </c>
      <c r="M89" s="83">
        <v>53.7</v>
      </c>
      <c r="N89" s="82">
        <v>763</v>
      </c>
      <c r="O89" s="83">
        <v>84.4</v>
      </c>
      <c r="P89" s="83">
        <v>7.8</v>
      </c>
      <c r="Q89" s="83">
        <v>61</v>
      </c>
      <c r="R89" s="83">
        <v>58.4</v>
      </c>
      <c r="S89" s="83">
        <v>65.599999999999994</v>
      </c>
      <c r="T89" s="83">
        <v>1.8</v>
      </c>
    </row>
    <row r="90" spans="1:20" ht="14.1" customHeight="1" x14ac:dyDescent="0.2">
      <c r="A90" s="9"/>
      <c r="B90" s="45">
        <v>87</v>
      </c>
      <c r="C90" s="117" t="s">
        <v>122</v>
      </c>
      <c r="D90" s="52">
        <v>0.37867200000000001</v>
      </c>
      <c r="E90" s="47" t="s">
        <v>95</v>
      </c>
      <c r="F90" s="9"/>
      <c r="G90" s="129" t="s">
        <v>98</v>
      </c>
      <c r="H90" s="86" t="s">
        <v>189</v>
      </c>
      <c r="I90" s="87">
        <v>0.570411</v>
      </c>
      <c r="J90" s="88">
        <v>24.8</v>
      </c>
      <c r="K90" s="89">
        <v>339.7</v>
      </c>
      <c r="L90" s="90">
        <v>63</v>
      </c>
      <c r="M90" s="90">
        <v>51.4</v>
      </c>
      <c r="N90" s="88">
        <v>751</v>
      </c>
      <c r="O90" s="90">
        <v>70.3</v>
      </c>
      <c r="P90" s="91">
        <v>7.5</v>
      </c>
      <c r="Q90" s="91">
        <v>47.6</v>
      </c>
      <c r="R90" s="91">
        <v>40.5</v>
      </c>
      <c r="S90" s="91">
        <v>42.7</v>
      </c>
      <c r="T90" s="83">
        <v>0.4</v>
      </c>
    </row>
    <row r="91" spans="1:20" s="69" customFormat="1" ht="18" customHeight="1" x14ac:dyDescent="0.2">
      <c r="A91" s="67"/>
      <c r="B91" s="67"/>
      <c r="C91" s="67"/>
      <c r="D91" s="67"/>
      <c r="E91" s="67"/>
      <c r="F91" s="67"/>
      <c r="G91" s="219" t="s">
        <v>56</v>
      </c>
      <c r="H91" s="219"/>
      <c r="I91" s="93">
        <v>0.59977199999999997</v>
      </c>
      <c r="J91" s="65">
        <v>33</v>
      </c>
      <c r="K91" s="65">
        <v>170.6</v>
      </c>
      <c r="L91" s="66">
        <v>76.400000000000006</v>
      </c>
      <c r="M91" s="66">
        <v>59.1</v>
      </c>
      <c r="N91" s="65">
        <v>761</v>
      </c>
      <c r="O91" s="66">
        <v>93.9</v>
      </c>
      <c r="P91" s="66">
        <v>9.3000000000000007</v>
      </c>
      <c r="Q91" s="66">
        <v>86</v>
      </c>
      <c r="R91" s="66">
        <v>61.2</v>
      </c>
      <c r="S91" s="66">
        <v>82.5</v>
      </c>
      <c r="T91" s="130">
        <v>99.700000000000017</v>
      </c>
    </row>
    <row r="92" spans="1:20" ht="12.95" customHeight="1" x14ac:dyDescent="0.2">
      <c r="A92" s="9"/>
      <c r="B92" s="220" t="s">
        <v>459</v>
      </c>
      <c r="C92" s="220"/>
      <c r="D92" s="220"/>
      <c r="E92" s="220"/>
      <c r="F92" s="9"/>
      <c r="G92" s="9"/>
      <c r="H92" s="9"/>
      <c r="I92" s="18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22"/>
      <c r="E93" s="9"/>
      <c r="F93" s="9"/>
      <c r="G93" s="9"/>
      <c r="H93" s="9"/>
      <c r="I93" s="92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220"/>
      <c r="C94" s="220"/>
      <c r="D94" s="220"/>
      <c r="E94" s="220"/>
      <c r="F94" s="9"/>
      <c r="G94" s="9"/>
      <c r="H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22"/>
      <c r="E95" s="9"/>
      <c r="F95" s="9"/>
      <c r="G95" s="9"/>
      <c r="H95" s="9"/>
      <c r="I95" s="18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x14ac:dyDescent="0.2">
      <c r="A96" s="9"/>
      <c r="B96" s="9"/>
      <c r="C96" s="22"/>
      <c r="D96" s="22"/>
      <c r="E96" s="9"/>
      <c r="F96" s="9"/>
      <c r="G96" s="9"/>
      <c r="H96" s="9"/>
      <c r="I96" s="18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x14ac:dyDescent="0.2">
      <c r="A97" s="9"/>
      <c r="B97" s="9"/>
      <c r="C97" s="22"/>
      <c r="D97" s="22"/>
      <c r="E97" s="9"/>
      <c r="F97" s="9"/>
      <c r="G97" s="9"/>
      <c r="H97" s="9"/>
      <c r="I97" s="18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  <row r="98" spans="1:20" x14ac:dyDescent="0.2">
      <c r="A98" s="9"/>
      <c r="B98" s="9"/>
      <c r="C98" s="22"/>
      <c r="D98" s="22"/>
      <c r="E98" s="9"/>
      <c r="F98" s="9"/>
      <c r="G98" s="9"/>
      <c r="H98" s="9"/>
      <c r="I98" s="18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</row>
    <row r="99" spans="1:20" x14ac:dyDescent="0.2">
      <c r="A99" s="9"/>
      <c r="B99" s="9"/>
      <c r="C99" s="22"/>
      <c r="D99" s="22"/>
      <c r="E99" s="9"/>
      <c r="F99" s="9"/>
      <c r="G99" s="9"/>
      <c r="H99" s="9"/>
      <c r="I99" s="18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</row>
    <row r="100" spans="1:20" x14ac:dyDescent="0.2">
      <c r="A100" s="9"/>
      <c r="B100" s="9"/>
      <c r="C100" s="22"/>
      <c r="D100" s="22"/>
      <c r="E100" s="9"/>
      <c r="F100" s="9"/>
      <c r="G100" s="9"/>
      <c r="H100" s="9"/>
      <c r="I100" s="18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</row>
    <row r="101" spans="1:20" x14ac:dyDescent="0.2">
      <c r="A101" s="9"/>
      <c r="B101" s="9"/>
      <c r="C101" s="22"/>
      <c r="D101" s="22"/>
      <c r="E101" s="9"/>
      <c r="F101" s="9"/>
      <c r="G101" s="9"/>
      <c r="H101" s="9"/>
      <c r="I101" s="18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</row>
    <row r="102" spans="1:20" x14ac:dyDescent="0.2">
      <c r="A102" s="9"/>
      <c r="B102" s="9"/>
      <c r="C102" s="22"/>
      <c r="D102" s="22"/>
      <c r="E102" s="9"/>
      <c r="F102" s="9"/>
      <c r="G102" s="9"/>
      <c r="H102" s="9"/>
      <c r="I102" s="18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</row>
    <row r="103" spans="1:20" x14ac:dyDescent="0.2">
      <c r="A103" s="9"/>
      <c r="B103" s="9"/>
      <c r="C103" s="22"/>
      <c r="D103" s="22"/>
      <c r="E103" s="9"/>
      <c r="F103" s="9"/>
      <c r="G103" s="9"/>
      <c r="H103" s="9"/>
      <c r="I103" s="18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</row>
    <row r="104" spans="1:20" x14ac:dyDescent="0.2">
      <c r="A104" s="9"/>
      <c r="B104" s="9"/>
      <c r="C104" s="22"/>
      <c r="D104" s="22"/>
      <c r="E104" s="9"/>
      <c r="F104" s="9"/>
      <c r="G104" s="9"/>
      <c r="H104" s="9"/>
      <c r="I104" s="18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</row>
    <row r="105" spans="1:20" x14ac:dyDescent="0.2">
      <c r="A105" s="9"/>
      <c r="B105" s="9"/>
      <c r="C105" s="22"/>
      <c r="D105" s="22"/>
      <c r="E105" s="9"/>
      <c r="F105" s="9"/>
      <c r="G105" s="9"/>
      <c r="H105" s="9"/>
      <c r="I105" s="18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</row>
    <row r="106" spans="1:20" x14ac:dyDescent="0.2">
      <c r="A106" s="9"/>
      <c r="B106" s="9"/>
      <c r="C106" s="22"/>
      <c r="D106" s="22"/>
      <c r="E106" s="9"/>
      <c r="F106" s="9"/>
      <c r="G106" s="9"/>
      <c r="H106" s="9"/>
      <c r="I106" s="18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</row>
    <row r="107" spans="1:20" x14ac:dyDescent="0.2">
      <c r="A107" s="9"/>
      <c r="B107" s="9"/>
      <c r="C107" s="22"/>
      <c r="D107" s="22"/>
      <c r="E107" s="9"/>
      <c r="F107" s="9"/>
      <c r="G107" s="9"/>
      <c r="H107" s="9"/>
      <c r="I107" s="18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</row>
    <row r="108" spans="1:20" x14ac:dyDescent="0.2">
      <c r="A108" s="9"/>
      <c r="B108" s="9"/>
      <c r="C108" s="22"/>
      <c r="D108" s="22"/>
      <c r="E108" s="9"/>
      <c r="F108" s="9"/>
      <c r="G108" s="9"/>
      <c r="H108" s="9"/>
      <c r="I108" s="18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x14ac:dyDescent="0.2">
      <c r="A109" s="9"/>
      <c r="B109" s="9"/>
      <c r="C109" s="22"/>
      <c r="D109" s="22"/>
      <c r="E109" s="9"/>
      <c r="F109" s="9"/>
      <c r="G109" s="9"/>
      <c r="H109" s="9"/>
      <c r="I109" s="18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</row>
    <row r="110" spans="1:20" x14ac:dyDescent="0.2">
      <c r="A110" s="9"/>
      <c r="B110" s="9"/>
      <c r="C110" s="22"/>
      <c r="D110" s="22"/>
      <c r="E110" s="9"/>
      <c r="F110" s="9"/>
      <c r="G110" s="9"/>
      <c r="H110" s="9"/>
      <c r="I110" s="18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</row>
    <row r="111" spans="1:20" x14ac:dyDescent="0.2">
      <c r="A111" s="9"/>
      <c r="B111" s="9"/>
      <c r="C111" s="22"/>
      <c r="D111" s="22"/>
      <c r="E111" s="9"/>
      <c r="F111" s="9"/>
      <c r="G111" s="9"/>
      <c r="H111" s="9"/>
      <c r="I111" s="18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</row>
    <row r="112" spans="1:20" x14ac:dyDescent="0.2">
      <c r="A112" s="9"/>
      <c r="B112" s="9"/>
      <c r="C112" s="22"/>
      <c r="D112" s="22"/>
      <c r="E112" s="9"/>
      <c r="F112" s="9"/>
      <c r="G112" s="9"/>
      <c r="H112" s="9"/>
      <c r="I112" s="18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</row>
    <row r="113" spans="1:20" x14ac:dyDescent="0.2">
      <c r="A113" s="9"/>
      <c r="B113" s="9"/>
      <c r="C113" s="22"/>
      <c r="D113" s="22"/>
      <c r="E113" s="9"/>
      <c r="F113" s="9"/>
      <c r="G113" s="9"/>
      <c r="H113" s="9"/>
      <c r="I113" s="18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</row>
    <row r="114" spans="1:20" x14ac:dyDescent="0.2">
      <c r="A114" s="9"/>
      <c r="B114" s="9"/>
      <c r="C114" s="22"/>
      <c r="D114" s="22"/>
      <c r="E114" s="9"/>
      <c r="F114" s="9"/>
      <c r="G114" s="9"/>
      <c r="H114" s="9"/>
      <c r="I114" s="18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</row>
    <row r="115" spans="1:20" x14ac:dyDescent="0.2">
      <c r="A115" s="9"/>
      <c r="B115" s="9"/>
      <c r="C115" s="22"/>
      <c r="D115" s="22"/>
      <c r="E115" s="9"/>
      <c r="F115" s="9"/>
      <c r="G115" s="9"/>
      <c r="H115" s="9"/>
      <c r="I115" s="18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</row>
    <row r="116" spans="1:20" x14ac:dyDescent="0.2">
      <c r="A116" s="9"/>
      <c r="B116" s="9"/>
      <c r="C116" s="22"/>
      <c r="D116" s="22"/>
      <c r="E116" s="9"/>
      <c r="F116" s="9"/>
      <c r="G116" s="9"/>
      <c r="H116" s="9"/>
      <c r="I116" s="18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</row>
    <row r="117" spans="1:20" x14ac:dyDescent="0.2">
      <c r="A117" s="9"/>
      <c r="B117" s="9"/>
      <c r="C117" s="22"/>
      <c r="D117" s="22"/>
      <c r="E117" s="9"/>
      <c r="F117" s="9"/>
      <c r="G117" s="9"/>
      <c r="H117" s="9"/>
      <c r="I117" s="18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</row>
    <row r="118" spans="1:20" x14ac:dyDescent="0.2">
      <c r="A118" s="9"/>
      <c r="B118" s="9"/>
      <c r="C118" s="22"/>
      <c r="D118" s="22"/>
      <c r="E118" s="9"/>
      <c r="F118" s="9"/>
      <c r="G118" s="9"/>
      <c r="H118" s="9"/>
      <c r="I118" s="18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</row>
    <row r="119" spans="1:20" x14ac:dyDescent="0.2">
      <c r="A119" s="9"/>
      <c r="B119" s="9"/>
      <c r="C119" s="22"/>
      <c r="D119" s="22"/>
      <c r="E119" s="9"/>
      <c r="F119" s="9"/>
      <c r="G119" s="9"/>
      <c r="H119" s="9"/>
      <c r="I119" s="18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</row>
    <row r="120" spans="1:20" x14ac:dyDescent="0.2">
      <c r="A120" s="9"/>
      <c r="B120" s="9"/>
      <c r="C120" s="22"/>
      <c r="D120" s="22"/>
      <c r="E120" s="9"/>
      <c r="F120" s="9"/>
      <c r="G120" s="9"/>
      <c r="H120" s="9"/>
      <c r="I120" s="18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</row>
    <row r="121" spans="1:20" x14ac:dyDescent="0.2">
      <c r="A121" s="9"/>
      <c r="B121" s="9"/>
      <c r="C121" s="22"/>
      <c r="D121" s="22"/>
      <c r="E121" s="9"/>
      <c r="F121" s="9"/>
      <c r="G121" s="9"/>
      <c r="H121" s="9"/>
      <c r="I121" s="18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</row>
    <row r="122" spans="1:20" x14ac:dyDescent="0.2">
      <c r="A122" s="9"/>
      <c r="B122" s="9"/>
      <c r="C122" s="22"/>
      <c r="D122" s="22"/>
      <c r="E122" s="9"/>
      <c r="F122" s="9"/>
      <c r="G122" s="9"/>
      <c r="H122" s="9"/>
      <c r="I122" s="18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</row>
    <row r="123" spans="1:20" x14ac:dyDescent="0.2">
      <c r="A123" s="9"/>
      <c r="B123" s="9"/>
      <c r="C123" s="22"/>
      <c r="D123" s="22"/>
      <c r="E123" s="9"/>
      <c r="F123" s="9"/>
      <c r="G123" s="9"/>
      <c r="H123" s="9"/>
      <c r="I123" s="18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</row>
    <row r="124" spans="1:20" x14ac:dyDescent="0.2">
      <c r="A124" s="9"/>
      <c r="B124" s="9"/>
      <c r="C124" s="22"/>
      <c r="D124" s="22"/>
      <c r="E124" s="9"/>
      <c r="F124" s="9"/>
      <c r="G124" s="9"/>
      <c r="H124" s="9"/>
      <c r="I124" s="18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</row>
    <row r="125" spans="1:20" x14ac:dyDescent="0.2">
      <c r="A125" s="9"/>
      <c r="B125" s="9"/>
      <c r="C125" s="22"/>
      <c r="D125" s="22"/>
      <c r="E125" s="9"/>
      <c r="F125" s="9"/>
      <c r="G125" s="9"/>
      <c r="H125" s="9"/>
      <c r="I125" s="18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</row>
    <row r="126" spans="1:20" x14ac:dyDescent="0.2">
      <c r="A126" s="9"/>
      <c r="B126" s="9"/>
      <c r="C126" s="22"/>
      <c r="D126" s="22"/>
      <c r="E126" s="9"/>
      <c r="F126" s="9"/>
      <c r="G126" s="9"/>
      <c r="H126" s="9"/>
      <c r="I126" s="18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</row>
    <row r="127" spans="1:20" x14ac:dyDescent="0.2">
      <c r="A127" s="9"/>
      <c r="B127" s="9"/>
      <c r="C127" s="22"/>
      <c r="D127" s="22"/>
      <c r="E127" s="9"/>
      <c r="F127" s="9"/>
      <c r="G127" s="9"/>
      <c r="H127" s="9"/>
      <c r="I127" s="18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</row>
    <row r="128" spans="1:20" x14ac:dyDescent="0.2">
      <c r="A128" s="9"/>
      <c r="B128" s="9"/>
      <c r="C128" s="22"/>
      <c r="D128" s="22"/>
      <c r="E128" s="9"/>
      <c r="F128" s="9"/>
      <c r="G128" s="9"/>
      <c r="H128" s="9"/>
      <c r="I128" s="18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</row>
    <row r="129" spans="1:20" x14ac:dyDescent="0.2">
      <c r="A129" s="9"/>
      <c r="B129" s="9"/>
      <c r="C129" s="22"/>
      <c r="D129" s="22"/>
      <c r="E129" s="9"/>
      <c r="F129" s="9"/>
      <c r="G129" s="9"/>
      <c r="H129" s="9"/>
      <c r="I129" s="18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</row>
    <row r="130" spans="1:20" x14ac:dyDescent="0.2">
      <c r="A130" s="9"/>
      <c r="B130" s="9"/>
      <c r="C130" s="22"/>
      <c r="D130" s="22"/>
      <c r="E130" s="9"/>
      <c r="F130" s="9"/>
      <c r="G130" s="9"/>
      <c r="H130" s="9"/>
      <c r="I130" s="18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</row>
    <row r="131" spans="1:20" x14ac:dyDescent="0.2">
      <c r="A131" s="9"/>
      <c r="B131" s="9"/>
      <c r="C131" s="22"/>
      <c r="D131" s="22"/>
      <c r="E131" s="9"/>
      <c r="F131" s="9"/>
      <c r="G131" s="9"/>
      <c r="H131" s="9"/>
      <c r="I131" s="18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</row>
    <row r="132" spans="1:20" x14ac:dyDescent="0.2">
      <c r="A132" s="9"/>
      <c r="B132" s="9"/>
      <c r="C132" s="22"/>
      <c r="D132" s="22"/>
      <c r="E132" s="9"/>
      <c r="F132" s="9"/>
      <c r="G132" s="9"/>
      <c r="H132" s="9"/>
      <c r="I132" s="18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</row>
    <row r="133" spans="1:20" x14ac:dyDescent="0.2">
      <c r="A133" s="9"/>
      <c r="B133" s="9"/>
      <c r="C133" s="22"/>
      <c r="D133" s="22"/>
      <c r="E133" s="9"/>
      <c r="F133" s="9"/>
      <c r="G133" s="9"/>
      <c r="H133" s="9"/>
      <c r="I133" s="18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</row>
    <row r="134" spans="1:20" x14ac:dyDescent="0.2">
      <c r="A134" s="9"/>
      <c r="B134" s="9"/>
      <c r="C134" s="22"/>
      <c r="D134" s="22"/>
      <c r="E134" s="9"/>
      <c r="F134" s="9"/>
      <c r="G134" s="9"/>
      <c r="H134" s="9"/>
      <c r="I134" s="18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</row>
    <row r="135" spans="1:20" x14ac:dyDescent="0.2">
      <c r="A135" s="9"/>
      <c r="B135" s="9"/>
      <c r="C135" s="22"/>
      <c r="D135" s="22"/>
      <c r="E135" s="9"/>
      <c r="F135" s="9"/>
      <c r="G135" s="9"/>
      <c r="H135" s="9"/>
      <c r="I135" s="18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</row>
    <row r="136" spans="1:20" x14ac:dyDescent="0.2">
      <c r="A136" s="9"/>
      <c r="B136" s="9"/>
      <c r="C136" s="22"/>
      <c r="D136" s="22"/>
      <c r="E136" s="9"/>
      <c r="F136" s="9"/>
      <c r="G136" s="9"/>
      <c r="H136" s="9"/>
      <c r="I136" s="18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</row>
    <row r="137" spans="1:20" x14ac:dyDescent="0.2">
      <c r="A137" s="9"/>
      <c r="B137" s="9"/>
      <c r="C137" s="22"/>
      <c r="D137" s="22"/>
      <c r="E137" s="9"/>
      <c r="F137" s="9"/>
      <c r="G137" s="9"/>
      <c r="H137" s="9"/>
      <c r="I137" s="18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</row>
    <row r="138" spans="1:20" x14ac:dyDescent="0.2">
      <c r="A138" s="9"/>
      <c r="B138" s="9"/>
      <c r="C138" s="22"/>
      <c r="D138" s="22"/>
      <c r="E138" s="9"/>
      <c r="F138" s="9"/>
      <c r="G138" s="9"/>
      <c r="H138" s="9"/>
      <c r="I138" s="18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</row>
    <row r="139" spans="1:20" x14ac:dyDescent="0.2">
      <c r="A139" s="9"/>
      <c r="B139" s="9"/>
      <c r="C139" s="22"/>
      <c r="D139" s="22"/>
      <c r="E139" s="9"/>
      <c r="F139" s="9"/>
      <c r="G139" s="9"/>
      <c r="H139" s="9"/>
      <c r="I139" s="18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</row>
    <row r="140" spans="1:20" x14ac:dyDescent="0.2">
      <c r="A140" s="9"/>
      <c r="B140" s="9"/>
      <c r="C140" s="22"/>
      <c r="D140" s="22"/>
      <c r="E140" s="9"/>
      <c r="F140" s="9"/>
      <c r="G140" s="9"/>
      <c r="H140" s="9"/>
      <c r="I140" s="18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</row>
    <row r="141" spans="1:20" x14ac:dyDescent="0.2">
      <c r="A141" s="9"/>
      <c r="B141" s="9"/>
      <c r="C141" s="22"/>
      <c r="D141" s="22"/>
      <c r="E141" s="9"/>
      <c r="F141" s="9"/>
      <c r="G141" s="9"/>
      <c r="H141" s="9"/>
      <c r="I141" s="18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</row>
    <row r="142" spans="1:20" x14ac:dyDescent="0.2">
      <c r="A142" s="9"/>
      <c r="B142" s="9"/>
      <c r="C142" s="22"/>
      <c r="D142" s="22"/>
      <c r="E142" s="9"/>
      <c r="F142" s="9"/>
      <c r="G142" s="9"/>
      <c r="H142" s="9"/>
      <c r="I142" s="18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</row>
    <row r="143" spans="1:20" x14ac:dyDescent="0.2">
      <c r="A143" s="9"/>
      <c r="B143" s="9"/>
      <c r="C143" s="22"/>
      <c r="D143" s="22"/>
      <c r="E143" s="9"/>
      <c r="F143" s="9"/>
      <c r="G143" s="9"/>
      <c r="H143" s="9"/>
      <c r="I143" s="18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</row>
    <row r="144" spans="1:20" x14ac:dyDescent="0.2">
      <c r="A144" s="9"/>
      <c r="B144" s="9"/>
      <c r="C144" s="22"/>
      <c r="D144" s="22"/>
      <c r="E144" s="9"/>
      <c r="F144" s="9"/>
      <c r="G144" s="9"/>
      <c r="H144" s="9"/>
      <c r="I144" s="18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</row>
    <row r="145" spans="1:20" x14ac:dyDescent="0.2">
      <c r="A145" s="9"/>
      <c r="B145" s="9"/>
      <c r="C145" s="22"/>
      <c r="D145" s="22"/>
      <c r="E145" s="9"/>
      <c r="F145" s="9"/>
      <c r="G145" s="9"/>
      <c r="H145" s="9"/>
      <c r="I145" s="18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</row>
    <row r="146" spans="1:20" x14ac:dyDescent="0.2">
      <c r="A146" s="9"/>
      <c r="B146" s="9"/>
      <c r="C146" s="22"/>
      <c r="D146" s="22"/>
      <c r="E146" s="9"/>
      <c r="F146" s="9"/>
      <c r="G146" s="9"/>
      <c r="H146" s="9"/>
      <c r="I146" s="18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</row>
  </sheetData>
  <mergeCells count="20">
    <mergeCell ref="B92:E92"/>
    <mergeCell ref="T2:T3"/>
    <mergeCell ref="B2:E2"/>
    <mergeCell ref="G91:H91"/>
    <mergeCell ref="B94:E94"/>
    <mergeCell ref="G1:S1"/>
    <mergeCell ref="B3:C3"/>
    <mergeCell ref="G2:G3"/>
    <mergeCell ref="H2:H3"/>
    <mergeCell ref="I2:I3"/>
    <mergeCell ref="J2:J3"/>
    <mergeCell ref="K2:K3"/>
    <mergeCell ref="L2:L3"/>
    <mergeCell ref="S2:S3"/>
    <mergeCell ref="M2:M3"/>
    <mergeCell ref="N2:N3"/>
    <mergeCell ref="O2:O3"/>
    <mergeCell ref="P2:P3"/>
    <mergeCell ref="Q2:Q3"/>
    <mergeCell ref="R2:R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10"/>
  <sheetViews>
    <sheetView showGridLines="0" zoomScaleNormal="100" workbookViewId="0">
      <pane xSplit="5" ySplit="3" topLeftCell="F50" activePane="bottomRight" state="frozen"/>
      <selection pane="topRight" activeCell="F1" sqref="F1"/>
      <selection pane="bottomLeft" activeCell="A4" sqref="A4"/>
      <selection pane="bottomRight" activeCell="F52" sqref="F52"/>
    </sheetView>
  </sheetViews>
  <sheetFormatPr baseColWidth="10" defaultColWidth="11.42578125" defaultRowHeight="12" x14ac:dyDescent="0.2"/>
  <cols>
    <col min="1" max="1" width="3.7109375" style="11" customWidth="1"/>
    <col min="2" max="2" width="4.7109375" style="30" customWidth="1"/>
    <col min="3" max="3" width="14.7109375" style="17" customWidth="1"/>
    <col min="4" max="4" width="11.7109375" style="25" customWidth="1"/>
    <col min="5" max="5" width="12.7109375" style="12" customWidth="1"/>
    <col min="6" max="6" width="11.42578125" style="12"/>
    <col min="7" max="7" width="12.140625" style="24" customWidth="1"/>
    <col min="8" max="8" width="14.7109375" style="17" customWidth="1"/>
    <col min="9" max="9" width="9.7109375" style="43" customWidth="1"/>
    <col min="10" max="10" width="8.85546875" style="24" customWidth="1"/>
    <col min="11" max="11" width="8.42578125" style="24" customWidth="1"/>
    <col min="12" max="12" width="9.5703125" style="24" customWidth="1"/>
    <col min="13" max="13" width="9.85546875" style="24" customWidth="1"/>
    <col min="14" max="15" width="8" style="24" customWidth="1"/>
    <col min="16" max="16" width="9.28515625" style="24" customWidth="1"/>
    <col min="17" max="17" width="10.140625" style="24" customWidth="1"/>
    <col min="18" max="18" width="10.28515625" style="24" customWidth="1"/>
    <col min="19" max="19" width="9.42578125" style="24" customWidth="1"/>
    <col min="20" max="16384" width="11.42578125" style="12"/>
  </cols>
  <sheetData>
    <row r="1" spans="1:20" ht="30" customHeight="1" x14ac:dyDescent="0.2">
      <c r="A1" s="8"/>
      <c r="B1" s="28"/>
      <c r="C1" s="22"/>
      <c r="D1" s="19"/>
      <c r="E1" s="9"/>
      <c r="F1" s="9"/>
      <c r="G1" s="206" t="s">
        <v>463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s="49" customFormat="1" ht="14.1" customHeight="1" x14ac:dyDescent="0.2">
      <c r="A4" s="48"/>
      <c r="B4" s="57" t="s">
        <v>58</v>
      </c>
      <c r="C4" s="110" t="s">
        <v>194</v>
      </c>
      <c r="D4" s="61">
        <v>0.78268099999999996</v>
      </c>
      <c r="E4" s="56" t="s">
        <v>194</v>
      </c>
      <c r="F4" s="48"/>
      <c r="G4" s="73" t="s">
        <v>238</v>
      </c>
      <c r="H4" s="80" t="s">
        <v>204</v>
      </c>
      <c r="I4" s="81">
        <v>0.76755600000000002</v>
      </c>
      <c r="J4" s="82">
        <v>15.7</v>
      </c>
      <c r="K4" s="82">
        <v>210.7</v>
      </c>
      <c r="L4" s="83">
        <v>82.2</v>
      </c>
      <c r="M4" s="83">
        <v>37.700000000000003</v>
      </c>
      <c r="N4" s="82">
        <v>725</v>
      </c>
      <c r="O4" s="83">
        <v>98.6</v>
      </c>
      <c r="P4" s="83">
        <v>10.9</v>
      </c>
      <c r="Q4" s="83">
        <v>97.2</v>
      </c>
      <c r="R4" s="83">
        <v>63.5</v>
      </c>
      <c r="S4" s="83">
        <v>65.5</v>
      </c>
      <c r="T4" s="83">
        <v>35.700000000000003</v>
      </c>
    </row>
    <row r="5" spans="1:20" ht="14.1" customHeight="1" x14ac:dyDescent="0.2">
      <c r="A5" s="9"/>
      <c r="B5" s="57" t="s">
        <v>38</v>
      </c>
      <c r="C5" s="110" t="s">
        <v>204</v>
      </c>
      <c r="D5" s="61">
        <v>0.76755600000000002</v>
      </c>
      <c r="E5" s="56" t="s">
        <v>238</v>
      </c>
      <c r="F5" s="9"/>
      <c r="G5" s="127" t="s">
        <v>192</v>
      </c>
      <c r="H5" s="80" t="s">
        <v>192</v>
      </c>
      <c r="I5" s="81">
        <v>0.59919900000000004</v>
      </c>
      <c r="J5" s="82">
        <v>31.7</v>
      </c>
      <c r="K5" s="82">
        <v>227.5</v>
      </c>
      <c r="L5" s="83">
        <v>81.5</v>
      </c>
      <c r="M5" s="83">
        <v>34.1</v>
      </c>
      <c r="N5" s="82">
        <v>777</v>
      </c>
      <c r="O5" s="83">
        <v>91.6</v>
      </c>
      <c r="P5" s="83">
        <v>5.6</v>
      </c>
      <c r="Q5" s="83">
        <v>62.3</v>
      </c>
      <c r="R5" s="83">
        <v>43.9</v>
      </c>
      <c r="S5" s="83">
        <v>72.3</v>
      </c>
      <c r="T5" s="83">
        <v>1.2</v>
      </c>
    </row>
    <row r="6" spans="1:20" ht="14.1" customHeight="1" x14ac:dyDescent="0.2">
      <c r="A6" s="9"/>
      <c r="B6" s="57" t="s">
        <v>39</v>
      </c>
      <c r="C6" s="110" t="s">
        <v>217</v>
      </c>
      <c r="D6" s="61">
        <v>0.76680499999999996</v>
      </c>
      <c r="E6" s="56" t="s">
        <v>195</v>
      </c>
      <c r="F6" s="9"/>
      <c r="G6" s="128" t="s">
        <v>192</v>
      </c>
      <c r="H6" s="80" t="s">
        <v>205</v>
      </c>
      <c r="I6" s="81">
        <v>0.54935100000000003</v>
      </c>
      <c r="J6" s="82">
        <v>26.3</v>
      </c>
      <c r="K6" s="82">
        <v>99.3</v>
      </c>
      <c r="L6" s="83">
        <v>59.4</v>
      </c>
      <c r="M6" s="83">
        <v>51.5</v>
      </c>
      <c r="N6" s="82">
        <v>769</v>
      </c>
      <c r="O6" s="83">
        <v>27.9</v>
      </c>
      <c r="P6" s="83">
        <v>7.5</v>
      </c>
      <c r="Q6" s="83">
        <v>62.7</v>
      </c>
      <c r="R6" s="83">
        <v>9.5</v>
      </c>
      <c r="S6" s="83">
        <v>75.599999999999994</v>
      </c>
      <c r="T6" s="83">
        <v>0.4</v>
      </c>
    </row>
    <row r="7" spans="1:20" ht="14.1" customHeight="1" x14ac:dyDescent="0.2">
      <c r="A7" s="9"/>
      <c r="B7" s="57" t="s">
        <v>40</v>
      </c>
      <c r="C7" s="110" t="s">
        <v>196</v>
      </c>
      <c r="D7" s="61">
        <v>0.76171100000000003</v>
      </c>
      <c r="E7" s="56" t="s">
        <v>196</v>
      </c>
      <c r="F7" s="9"/>
      <c r="G7" s="128" t="s">
        <v>192</v>
      </c>
      <c r="H7" s="80" t="s">
        <v>206</v>
      </c>
      <c r="I7" s="81">
        <v>0.70674199999999998</v>
      </c>
      <c r="J7" s="82">
        <v>23.6</v>
      </c>
      <c r="K7" s="82">
        <v>298.3</v>
      </c>
      <c r="L7" s="83">
        <v>81.7</v>
      </c>
      <c r="M7" s="83">
        <v>76.8</v>
      </c>
      <c r="N7" s="82">
        <v>790</v>
      </c>
      <c r="O7" s="83">
        <v>85</v>
      </c>
      <c r="P7" s="83">
        <v>5.8</v>
      </c>
      <c r="Q7" s="83">
        <v>79.8</v>
      </c>
      <c r="R7" s="83">
        <v>53.6</v>
      </c>
      <c r="S7" s="83">
        <v>78.400000000000006</v>
      </c>
      <c r="T7" s="83">
        <v>0.3</v>
      </c>
    </row>
    <row r="8" spans="1:20" ht="14.1" customHeight="1" x14ac:dyDescent="0.2">
      <c r="A8" s="9"/>
      <c r="B8" s="57" t="s">
        <v>41</v>
      </c>
      <c r="C8" s="110" t="s">
        <v>220</v>
      </c>
      <c r="D8" s="61">
        <v>0.75876600000000005</v>
      </c>
      <c r="E8" s="56" t="s">
        <v>194</v>
      </c>
      <c r="F8" s="9"/>
      <c r="G8" s="73" t="s">
        <v>193</v>
      </c>
      <c r="H8" s="80" t="s">
        <v>434</v>
      </c>
      <c r="I8" s="81">
        <v>0.525532</v>
      </c>
      <c r="J8" s="82">
        <v>39.799999999999997</v>
      </c>
      <c r="K8" s="82">
        <v>401.3</v>
      </c>
      <c r="L8" s="83">
        <v>100</v>
      </c>
      <c r="M8" s="83">
        <v>69.400000000000006</v>
      </c>
      <c r="N8" s="82">
        <v>783</v>
      </c>
      <c r="O8" s="83">
        <v>77.8</v>
      </c>
      <c r="P8" s="83">
        <v>4.3</v>
      </c>
      <c r="Q8" s="83">
        <v>49.1</v>
      </c>
      <c r="R8" s="83">
        <v>14.3</v>
      </c>
      <c r="S8" s="83">
        <v>60.4</v>
      </c>
      <c r="T8" s="83">
        <v>1.2</v>
      </c>
    </row>
    <row r="9" spans="1:20" ht="14.1" customHeight="1" x14ac:dyDescent="0.2">
      <c r="A9" s="9"/>
      <c r="B9" s="57" t="s">
        <v>42</v>
      </c>
      <c r="C9" s="110" t="s">
        <v>223</v>
      </c>
      <c r="D9" s="61">
        <v>0.75721799999999995</v>
      </c>
      <c r="E9" s="56" t="s">
        <v>194</v>
      </c>
      <c r="F9" s="9"/>
      <c r="G9" s="128" t="s">
        <v>194</v>
      </c>
      <c r="H9" s="80" t="s">
        <v>207</v>
      </c>
      <c r="I9" s="81">
        <v>0.42263299999999998</v>
      </c>
      <c r="J9" s="82">
        <v>45.1</v>
      </c>
      <c r="K9" s="82">
        <v>228.4</v>
      </c>
      <c r="L9" s="83">
        <v>48.4</v>
      </c>
      <c r="M9" s="83">
        <v>30.9</v>
      </c>
      <c r="N9" s="82">
        <v>811</v>
      </c>
      <c r="O9" s="83">
        <v>64.7</v>
      </c>
      <c r="P9" s="83">
        <v>3.7</v>
      </c>
      <c r="Q9" s="83">
        <v>46.7</v>
      </c>
      <c r="R9" s="83">
        <v>29.3</v>
      </c>
      <c r="S9" s="83">
        <v>49.6</v>
      </c>
      <c r="T9" s="83">
        <v>0.6</v>
      </c>
    </row>
    <row r="10" spans="1:20" ht="14.1" customHeight="1" x14ac:dyDescent="0.2">
      <c r="A10" s="9"/>
      <c r="B10" s="57" t="s">
        <v>43</v>
      </c>
      <c r="C10" s="110" t="s">
        <v>219</v>
      </c>
      <c r="D10" s="61">
        <v>0.75586600000000004</v>
      </c>
      <c r="E10" s="56" t="s">
        <v>195</v>
      </c>
      <c r="F10" s="9"/>
      <c r="G10" s="73" t="s">
        <v>194</v>
      </c>
      <c r="H10" s="80" t="s">
        <v>70</v>
      </c>
      <c r="I10" s="81">
        <v>0.54494200000000004</v>
      </c>
      <c r="J10" s="82">
        <v>35</v>
      </c>
      <c r="K10" s="82">
        <v>303.8</v>
      </c>
      <c r="L10" s="83">
        <v>100</v>
      </c>
      <c r="M10" s="83">
        <v>73.400000000000006</v>
      </c>
      <c r="N10" s="82">
        <v>725</v>
      </c>
      <c r="O10" s="83">
        <v>63</v>
      </c>
      <c r="P10" s="83">
        <v>4.5999999999999996</v>
      </c>
      <c r="Q10" s="83">
        <v>57.5</v>
      </c>
      <c r="R10" s="83">
        <v>27.7</v>
      </c>
      <c r="S10" s="83">
        <v>33.9</v>
      </c>
      <c r="T10" s="83">
        <v>1</v>
      </c>
    </row>
    <row r="11" spans="1:20" ht="14.1" customHeight="1" x14ac:dyDescent="0.2">
      <c r="A11" s="9"/>
      <c r="B11" s="37" t="s">
        <v>44</v>
      </c>
      <c r="C11" s="101" t="s">
        <v>222</v>
      </c>
      <c r="D11" s="50">
        <v>0.73050599999999999</v>
      </c>
      <c r="E11" s="34" t="s">
        <v>194</v>
      </c>
      <c r="F11" s="9"/>
      <c r="G11" s="127" t="s">
        <v>195</v>
      </c>
      <c r="H11" s="80" t="s">
        <v>195</v>
      </c>
      <c r="I11" s="81">
        <v>0.71251699999999996</v>
      </c>
      <c r="J11" s="82">
        <v>33.9</v>
      </c>
      <c r="K11" s="82">
        <v>174.9</v>
      </c>
      <c r="L11" s="83">
        <v>77.7</v>
      </c>
      <c r="M11" s="83">
        <v>97.5</v>
      </c>
      <c r="N11" s="82">
        <v>779</v>
      </c>
      <c r="O11" s="83">
        <v>100</v>
      </c>
      <c r="P11" s="83">
        <v>7.4</v>
      </c>
      <c r="Q11" s="83">
        <v>77.3</v>
      </c>
      <c r="R11" s="83">
        <v>46.1</v>
      </c>
      <c r="S11" s="83">
        <v>82.7</v>
      </c>
      <c r="T11" s="83">
        <v>0.4</v>
      </c>
    </row>
    <row r="12" spans="1:20" ht="14.1" customHeight="1" x14ac:dyDescent="0.2">
      <c r="A12" s="9"/>
      <c r="B12" s="37" t="s">
        <v>45</v>
      </c>
      <c r="C12" s="101" t="s">
        <v>198</v>
      </c>
      <c r="D12" s="50">
        <v>0.72312399999999999</v>
      </c>
      <c r="E12" s="34" t="s">
        <v>198</v>
      </c>
      <c r="F12" s="9"/>
      <c r="G12" s="127" t="s">
        <v>195</v>
      </c>
      <c r="H12" s="80" t="s">
        <v>208</v>
      </c>
      <c r="I12" s="81">
        <v>0.52006300000000005</v>
      </c>
      <c r="J12" s="82">
        <v>35.6</v>
      </c>
      <c r="K12" s="82">
        <v>159.6</v>
      </c>
      <c r="L12" s="83">
        <v>63.5</v>
      </c>
      <c r="M12" s="83">
        <v>57.7</v>
      </c>
      <c r="N12" s="82">
        <v>799</v>
      </c>
      <c r="O12" s="83">
        <v>66.7</v>
      </c>
      <c r="P12" s="83">
        <v>4.3</v>
      </c>
      <c r="Q12" s="83">
        <v>56.6</v>
      </c>
      <c r="R12" s="83">
        <v>20</v>
      </c>
      <c r="S12" s="83">
        <v>54.4</v>
      </c>
      <c r="T12" s="83">
        <v>0.4</v>
      </c>
    </row>
    <row r="13" spans="1:20" ht="14.1" customHeight="1" x14ac:dyDescent="0.2">
      <c r="A13" s="9"/>
      <c r="B13" s="37" t="s">
        <v>46</v>
      </c>
      <c r="C13" s="101" t="s">
        <v>227</v>
      </c>
      <c r="D13" s="50">
        <v>0.71844300000000005</v>
      </c>
      <c r="E13" s="34" t="s">
        <v>202</v>
      </c>
      <c r="F13" s="9"/>
      <c r="G13" s="127" t="s">
        <v>195</v>
      </c>
      <c r="H13" s="80" t="s">
        <v>209</v>
      </c>
      <c r="I13" s="81">
        <v>0.62103799999999998</v>
      </c>
      <c r="J13" s="82">
        <v>33</v>
      </c>
      <c r="K13" s="82">
        <v>314.39999999999998</v>
      </c>
      <c r="L13" s="83">
        <v>57.1</v>
      </c>
      <c r="M13" s="83">
        <v>81.8</v>
      </c>
      <c r="N13" s="82">
        <v>601</v>
      </c>
      <c r="O13" s="83">
        <v>66.099999999999994</v>
      </c>
      <c r="P13" s="83">
        <v>7</v>
      </c>
      <c r="Q13" s="83">
        <v>82</v>
      </c>
      <c r="R13" s="83">
        <v>49.4</v>
      </c>
      <c r="S13" s="83">
        <v>61.4</v>
      </c>
      <c r="T13" s="83">
        <v>1.2</v>
      </c>
    </row>
    <row r="14" spans="1:20" ht="14.1" customHeight="1" x14ac:dyDescent="0.2">
      <c r="A14" s="9"/>
      <c r="B14" s="37" t="s">
        <v>47</v>
      </c>
      <c r="C14" s="101" t="s">
        <v>195</v>
      </c>
      <c r="D14" s="50">
        <v>0.71251699999999996</v>
      </c>
      <c r="E14" s="34" t="s">
        <v>195</v>
      </c>
      <c r="F14" s="9"/>
      <c r="G14" s="127" t="s">
        <v>195</v>
      </c>
      <c r="H14" s="80" t="s">
        <v>210</v>
      </c>
      <c r="I14" s="81">
        <v>0.49423800000000001</v>
      </c>
      <c r="J14" s="82">
        <v>44.6</v>
      </c>
      <c r="K14" s="82">
        <v>332.6</v>
      </c>
      <c r="L14" s="83">
        <v>53.3</v>
      </c>
      <c r="M14" s="83">
        <v>68.3</v>
      </c>
      <c r="N14" s="82">
        <v>798</v>
      </c>
      <c r="O14" s="83">
        <v>64.400000000000006</v>
      </c>
      <c r="P14" s="83">
        <v>5</v>
      </c>
      <c r="Q14" s="83">
        <v>52.5</v>
      </c>
      <c r="R14" s="83">
        <v>30.3</v>
      </c>
      <c r="S14" s="83">
        <v>67.7</v>
      </c>
      <c r="T14" s="83">
        <v>0.2</v>
      </c>
    </row>
    <row r="15" spans="1:20" ht="14.1" customHeight="1" x14ac:dyDescent="0.2">
      <c r="A15" s="9"/>
      <c r="B15" s="37" t="s">
        <v>48</v>
      </c>
      <c r="C15" s="101" t="s">
        <v>197</v>
      </c>
      <c r="D15" s="50">
        <v>0.70960400000000001</v>
      </c>
      <c r="E15" s="34" t="s">
        <v>197</v>
      </c>
      <c r="F15" s="9"/>
      <c r="G15" s="128" t="s">
        <v>196</v>
      </c>
      <c r="H15" s="80" t="s">
        <v>211</v>
      </c>
      <c r="I15" s="81">
        <v>0.58997900000000003</v>
      </c>
      <c r="J15" s="82">
        <v>36.1</v>
      </c>
      <c r="K15" s="82">
        <v>280.7</v>
      </c>
      <c r="L15" s="83">
        <v>29.6</v>
      </c>
      <c r="M15" s="83">
        <v>29.4</v>
      </c>
      <c r="N15" s="82">
        <v>780</v>
      </c>
      <c r="O15" s="83">
        <v>87.7</v>
      </c>
      <c r="P15" s="83">
        <v>6.8</v>
      </c>
      <c r="Q15" s="83">
        <v>86.2</v>
      </c>
      <c r="R15" s="83">
        <v>56.7</v>
      </c>
      <c r="S15" s="83">
        <v>88</v>
      </c>
      <c r="T15" s="83">
        <v>0.5</v>
      </c>
    </row>
    <row r="16" spans="1:20" ht="14.1" customHeight="1" x14ac:dyDescent="0.2">
      <c r="A16" s="9"/>
      <c r="B16" s="37" t="s">
        <v>49</v>
      </c>
      <c r="C16" s="101" t="s">
        <v>206</v>
      </c>
      <c r="D16" s="50">
        <v>0.70674199999999998</v>
      </c>
      <c r="E16" s="34" t="s">
        <v>192</v>
      </c>
      <c r="F16" s="9"/>
      <c r="G16" s="73" t="s">
        <v>196</v>
      </c>
      <c r="H16" s="80" t="s">
        <v>212</v>
      </c>
      <c r="I16" s="81">
        <v>0.57637300000000002</v>
      </c>
      <c r="J16" s="82">
        <v>34.299999999999997</v>
      </c>
      <c r="K16" s="82">
        <v>181.6</v>
      </c>
      <c r="L16" s="83">
        <v>71.7</v>
      </c>
      <c r="M16" s="83">
        <v>58.9</v>
      </c>
      <c r="N16" s="82">
        <v>805</v>
      </c>
      <c r="O16" s="83">
        <v>65</v>
      </c>
      <c r="P16" s="83">
        <v>4.4000000000000004</v>
      </c>
      <c r="Q16" s="83">
        <v>72.099999999999994</v>
      </c>
      <c r="R16" s="83">
        <v>28</v>
      </c>
      <c r="S16" s="83">
        <v>77.599999999999994</v>
      </c>
      <c r="T16" s="83">
        <v>0.5</v>
      </c>
    </row>
    <row r="17" spans="1:20" ht="14.1" customHeight="1" x14ac:dyDescent="0.2">
      <c r="A17" s="9"/>
      <c r="B17" s="37" t="s">
        <v>50</v>
      </c>
      <c r="C17" s="101" t="s">
        <v>229</v>
      </c>
      <c r="D17" s="50">
        <v>0.69726699999999997</v>
      </c>
      <c r="E17" s="34" t="s">
        <v>202</v>
      </c>
      <c r="F17" s="9"/>
      <c r="G17" s="127" t="s">
        <v>197</v>
      </c>
      <c r="H17" s="80" t="s">
        <v>213</v>
      </c>
      <c r="I17" s="81">
        <v>0.38754499999999997</v>
      </c>
      <c r="J17" s="82">
        <v>55.4</v>
      </c>
      <c r="K17" s="82">
        <v>459.8</v>
      </c>
      <c r="L17" s="83">
        <v>67.900000000000006</v>
      </c>
      <c r="M17" s="83">
        <v>44.5</v>
      </c>
      <c r="N17" s="82">
        <v>791</v>
      </c>
      <c r="O17" s="83">
        <v>78.7</v>
      </c>
      <c r="P17" s="83">
        <v>3</v>
      </c>
      <c r="Q17" s="83">
        <v>42.8</v>
      </c>
      <c r="R17" s="83">
        <v>18.600000000000001</v>
      </c>
      <c r="S17" s="83">
        <v>54.7</v>
      </c>
      <c r="T17" s="83">
        <v>0.5</v>
      </c>
    </row>
    <row r="18" spans="1:20" ht="14.1" customHeight="1" x14ac:dyDescent="0.2">
      <c r="A18" s="9"/>
      <c r="B18" s="37" t="s">
        <v>51</v>
      </c>
      <c r="C18" s="101" t="s">
        <v>232</v>
      </c>
      <c r="D18" s="50">
        <v>0.69509600000000005</v>
      </c>
      <c r="E18" s="34" t="s">
        <v>196</v>
      </c>
      <c r="F18" s="9"/>
      <c r="G18" s="128" t="s">
        <v>197</v>
      </c>
      <c r="H18" s="80" t="s">
        <v>214</v>
      </c>
      <c r="I18" s="81">
        <v>0.47623300000000002</v>
      </c>
      <c r="J18" s="82">
        <v>39.1</v>
      </c>
      <c r="K18" s="82">
        <v>203.5</v>
      </c>
      <c r="L18" s="83">
        <v>43.9</v>
      </c>
      <c r="M18" s="83">
        <v>24.8</v>
      </c>
      <c r="N18" s="82">
        <v>799</v>
      </c>
      <c r="O18" s="83">
        <v>51.3</v>
      </c>
      <c r="P18" s="83">
        <v>3.4</v>
      </c>
      <c r="Q18" s="83">
        <v>51.1</v>
      </c>
      <c r="R18" s="83">
        <v>43.8</v>
      </c>
      <c r="S18" s="83">
        <v>84.9</v>
      </c>
      <c r="T18" s="83">
        <v>0.5</v>
      </c>
    </row>
    <row r="19" spans="1:20" ht="14.1" customHeight="1" x14ac:dyDescent="0.2">
      <c r="A19" s="9"/>
      <c r="B19" s="37" t="s">
        <v>59</v>
      </c>
      <c r="C19" s="101" t="s">
        <v>224</v>
      </c>
      <c r="D19" s="50">
        <v>0.68969899999999995</v>
      </c>
      <c r="E19" s="34" t="s">
        <v>198</v>
      </c>
      <c r="F19" s="9"/>
      <c r="G19" s="127" t="s">
        <v>197</v>
      </c>
      <c r="H19" s="80" t="s">
        <v>197</v>
      </c>
      <c r="I19" s="81">
        <v>0.70960400000000001</v>
      </c>
      <c r="J19" s="82">
        <v>26.4</v>
      </c>
      <c r="K19" s="82">
        <v>345.2</v>
      </c>
      <c r="L19" s="83">
        <v>78.2</v>
      </c>
      <c r="M19" s="83">
        <v>81.900000000000006</v>
      </c>
      <c r="N19" s="82">
        <v>747</v>
      </c>
      <c r="O19" s="83">
        <v>100</v>
      </c>
      <c r="P19" s="83">
        <v>6.4</v>
      </c>
      <c r="Q19" s="83">
        <v>80.7</v>
      </c>
      <c r="R19" s="83">
        <v>47.2</v>
      </c>
      <c r="S19" s="83">
        <v>82.3</v>
      </c>
      <c r="T19" s="83">
        <v>1.1000000000000001</v>
      </c>
    </row>
    <row r="20" spans="1:20" ht="14.1" customHeight="1" x14ac:dyDescent="0.2">
      <c r="A20" s="9"/>
      <c r="B20" s="37" t="s">
        <v>60</v>
      </c>
      <c r="C20" s="101" t="s">
        <v>233</v>
      </c>
      <c r="D20" s="50">
        <v>0.68920599999999999</v>
      </c>
      <c r="E20" s="34" t="s">
        <v>196</v>
      </c>
      <c r="F20" s="9"/>
      <c r="G20" s="128" t="s">
        <v>197</v>
      </c>
      <c r="H20" s="80" t="s">
        <v>215</v>
      </c>
      <c r="I20" s="81">
        <v>0.67332499999999995</v>
      </c>
      <c r="J20" s="82">
        <v>36.9</v>
      </c>
      <c r="K20" s="82">
        <v>338.3</v>
      </c>
      <c r="L20" s="83">
        <v>76.2</v>
      </c>
      <c r="M20" s="83">
        <v>95.3</v>
      </c>
      <c r="N20" s="82">
        <v>737</v>
      </c>
      <c r="O20" s="83">
        <v>89.1</v>
      </c>
      <c r="P20" s="83">
        <v>6</v>
      </c>
      <c r="Q20" s="83">
        <v>77.900000000000006</v>
      </c>
      <c r="R20" s="83">
        <v>56.5</v>
      </c>
      <c r="S20" s="83">
        <v>81.099999999999994</v>
      </c>
      <c r="T20" s="83">
        <v>0.4</v>
      </c>
    </row>
    <row r="21" spans="1:20" ht="14.1" customHeight="1" x14ac:dyDescent="0.2">
      <c r="A21" s="9"/>
      <c r="B21" s="37" t="s">
        <v>61</v>
      </c>
      <c r="C21" s="101" t="s">
        <v>218</v>
      </c>
      <c r="D21" s="50">
        <v>0.68903000000000003</v>
      </c>
      <c r="E21" s="34" t="s">
        <v>195</v>
      </c>
      <c r="F21" s="9"/>
      <c r="G21" s="128" t="s">
        <v>197</v>
      </c>
      <c r="H21" s="80" t="s">
        <v>216</v>
      </c>
      <c r="I21" s="81">
        <v>0.56185799999999997</v>
      </c>
      <c r="J21" s="82">
        <v>41</v>
      </c>
      <c r="K21" s="82">
        <v>442</v>
      </c>
      <c r="L21" s="83">
        <v>91.3</v>
      </c>
      <c r="M21" s="83">
        <v>97.9</v>
      </c>
      <c r="N21" s="82">
        <v>532</v>
      </c>
      <c r="O21" s="83">
        <v>55.9</v>
      </c>
      <c r="P21" s="83">
        <v>4.9000000000000004</v>
      </c>
      <c r="Q21" s="83">
        <v>58.9</v>
      </c>
      <c r="R21" s="83">
        <v>31.5</v>
      </c>
      <c r="S21" s="83">
        <v>73.3</v>
      </c>
      <c r="T21" s="83">
        <v>0.3</v>
      </c>
    </row>
    <row r="22" spans="1:20" ht="14.1" customHeight="1" x14ac:dyDescent="0.2">
      <c r="A22" s="9"/>
      <c r="B22" s="37" t="s">
        <v>62</v>
      </c>
      <c r="C22" s="101" t="s">
        <v>221</v>
      </c>
      <c r="D22" s="50">
        <v>0.68721100000000002</v>
      </c>
      <c r="E22" s="34" t="s">
        <v>194</v>
      </c>
      <c r="F22" s="9"/>
      <c r="G22" s="73" t="s">
        <v>195</v>
      </c>
      <c r="H22" s="80" t="s">
        <v>217</v>
      </c>
      <c r="I22" s="81">
        <v>0.76680499999999996</v>
      </c>
      <c r="J22" s="82">
        <v>22</v>
      </c>
      <c r="K22" s="82">
        <v>201.6</v>
      </c>
      <c r="L22" s="83">
        <v>98</v>
      </c>
      <c r="M22" s="83">
        <v>48.1</v>
      </c>
      <c r="N22" s="82">
        <v>758</v>
      </c>
      <c r="O22" s="83">
        <v>82.6</v>
      </c>
      <c r="P22" s="83">
        <v>8.1999999999999993</v>
      </c>
      <c r="Q22" s="83">
        <v>96</v>
      </c>
      <c r="R22" s="83">
        <v>69.7</v>
      </c>
      <c r="S22" s="83">
        <v>97.9</v>
      </c>
      <c r="T22" s="83">
        <v>1.2</v>
      </c>
    </row>
    <row r="23" spans="1:20" ht="14.1" customHeight="1" x14ac:dyDescent="0.2">
      <c r="A23" s="9"/>
      <c r="B23" s="37" t="s">
        <v>63</v>
      </c>
      <c r="C23" s="101" t="s">
        <v>69</v>
      </c>
      <c r="D23" s="50">
        <v>0.67541300000000004</v>
      </c>
      <c r="E23" s="34" t="s">
        <v>199</v>
      </c>
      <c r="F23" s="9"/>
      <c r="G23" s="127" t="s">
        <v>195</v>
      </c>
      <c r="H23" s="80" t="s">
        <v>218</v>
      </c>
      <c r="I23" s="81">
        <v>0.68903000000000003</v>
      </c>
      <c r="J23" s="82">
        <v>26.2</v>
      </c>
      <c r="K23" s="82">
        <v>229.9</v>
      </c>
      <c r="L23" s="83">
        <v>83.3</v>
      </c>
      <c r="M23" s="83">
        <v>78.3</v>
      </c>
      <c r="N23" s="82">
        <v>789</v>
      </c>
      <c r="O23" s="83">
        <v>48.3</v>
      </c>
      <c r="P23" s="83">
        <v>6.1</v>
      </c>
      <c r="Q23" s="83">
        <v>90.4</v>
      </c>
      <c r="R23" s="83">
        <v>49.5</v>
      </c>
      <c r="S23" s="83">
        <v>92.2</v>
      </c>
      <c r="T23" s="83">
        <v>0.4</v>
      </c>
    </row>
    <row r="24" spans="1:20" ht="14.1" customHeight="1" x14ac:dyDescent="0.2">
      <c r="A24" s="9"/>
      <c r="B24" s="37" t="s">
        <v>64</v>
      </c>
      <c r="C24" s="101" t="s">
        <v>215</v>
      </c>
      <c r="D24" s="50">
        <v>0.67332499999999995</v>
      </c>
      <c r="E24" s="34" t="s">
        <v>197</v>
      </c>
      <c r="F24" s="9"/>
      <c r="G24" s="128" t="s">
        <v>195</v>
      </c>
      <c r="H24" s="80" t="s">
        <v>219</v>
      </c>
      <c r="I24" s="81">
        <v>0.75586600000000004</v>
      </c>
      <c r="J24" s="82">
        <v>21.4</v>
      </c>
      <c r="K24" s="82">
        <v>229.8</v>
      </c>
      <c r="L24" s="83">
        <v>70.2</v>
      </c>
      <c r="M24" s="83">
        <v>100</v>
      </c>
      <c r="N24" s="82">
        <v>739</v>
      </c>
      <c r="O24" s="83">
        <v>83.5</v>
      </c>
      <c r="P24" s="83">
        <v>7.7</v>
      </c>
      <c r="Q24" s="83">
        <v>96.1</v>
      </c>
      <c r="R24" s="83">
        <v>44.6</v>
      </c>
      <c r="S24" s="83">
        <v>77</v>
      </c>
      <c r="T24" s="83">
        <v>0.3</v>
      </c>
    </row>
    <row r="25" spans="1:20" ht="14.1" customHeight="1" x14ac:dyDescent="0.2">
      <c r="A25" s="9"/>
      <c r="B25" s="37" t="s">
        <v>65</v>
      </c>
      <c r="C25" s="101" t="s">
        <v>234</v>
      </c>
      <c r="D25" s="50">
        <v>0.63531599999999999</v>
      </c>
      <c r="E25" s="34" t="s">
        <v>196</v>
      </c>
      <c r="F25" s="9"/>
      <c r="G25" s="128" t="s">
        <v>194</v>
      </c>
      <c r="H25" s="80" t="s">
        <v>194</v>
      </c>
      <c r="I25" s="81">
        <v>0.78268099999999996</v>
      </c>
      <c r="J25" s="82">
        <v>23.4</v>
      </c>
      <c r="K25" s="82">
        <v>231.5</v>
      </c>
      <c r="L25" s="83">
        <v>88</v>
      </c>
      <c r="M25" s="83">
        <v>74.3</v>
      </c>
      <c r="N25" s="82">
        <v>673</v>
      </c>
      <c r="O25" s="83">
        <v>98.8</v>
      </c>
      <c r="P25" s="83">
        <v>9.8000000000000007</v>
      </c>
      <c r="Q25" s="83">
        <v>97</v>
      </c>
      <c r="R25" s="83">
        <v>61.6</v>
      </c>
      <c r="S25" s="83">
        <v>80.3</v>
      </c>
      <c r="T25" s="83">
        <v>8.3000000000000007</v>
      </c>
    </row>
    <row r="26" spans="1:20" ht="14.1" customHeight="1" x14ac:dyDescent="0.2">
      <c r="A26" s="9"/>
      <c r="B26" s="37" t="s">
        <v>66</v>
      </c>
      <c r="C26" s="101" t="s">
        <v>199</v>
      </c>
      <c r="D26" s="50">
        <v>0.63355799999999995</v>
      </c>
      <c r="E26" s="34" t="s">
        <v>199</v>
      </c>
      <c r="F26" s="9"/>
      <c r="G26" s="73" t="s">
        <v>194</v>
      </c>
      <c r="H26" s="80" t="s">
        <v>220</v>
      </c>
      <c r="I26" s="81">
        <v>0.75876600000000005</v>
      </c>
      <c r="J26" s="82">
        <v>27.7</v>
      </c>
      <c r="K26" s="82">
        <v>254.7</v>
      </c>
      <c r="L26" s="83">
        <v>83.4</v>
      </c>
      <c r="M26" s="83">
        <v>100</v>
      </c>
      <c r="N26" s="82">
        <v>732</v>
      </c>
      <c r="O26" s="83">
        <v>100</v>
      </c>
      <c r="P26" s="83">
        <v>7</v>
      </c>
      <c r="Q26" s="83">
        <v>88.2</v>
      </c>
      <c r="R26" s="83">
        <v>54.2</v>
      </c>
      <c r="S26" s="83">
        <v>85.2</v>
      </c>
      <c r="T26" s="83">
        <v>2.2999999999999998</v>
      </c>
    </row>
    <row r="27" spans="1:20" ht="14.1" customHeight="1" x14ac:dyDescent="0.2">
      <c r="A27" s="9"/>
      <c r="B27" s="37" t="s">
        <v>67</v>
      </c>
      <c r="C27" s="101" t="s">
        <v>209</v>
      </c>
      <c r="D27" s="50">
        <v>0.62103799999999998</v>
      </c>
      <c r="E27" s="34" t="s">
        <v>195</v>
      </c>
      <c r="F27" s="9"/>
      <c r="G27" s="128" t="s">
        <v>194</v>
      </c>
      <c r="H27" s="80" t="s">
        <v>221</v>
      </c>
      <c r="I27" s="81">
        <v>0.68721100000000002</v>
      </c>
      <c r="J27" s="82">
        <v>24.5</v>
      </c>
      <c r="K27" s="82">
        <v>277.39999999999998</v>
      </c>
      <c r="L27" s="83">
        <v>69.099999999999994</v>
      </c>
      <c r="M27" s="83">
        <v>39.799999999999997</v>
      </c>
      <c r="N27" s="82">
        <v>679</v>
      </c>
      <c r="O27" s="83">
        <v>100</v>
      </c>
      <c r="P27" s="83">
        <v>9.8000000000000007</v>
      </c>
      <c r="Q27" s="83">
        <v>94.2</v>
      </c>
      <c r="R27" s="83">
        <v>36.1</v>
      </c>
      <c r="S27" s="83">
        <v>78.099999999999994</v>
      </c>
      <c r="T27" s="83">
        <v>3.2</v>
      </c>
    </row>
    <row r="28" spans="1:20" ht="14.1" customHeight="1" x14ac:dyDescent="0.2">
      <c r="A28" s="9"/>
      <c r="B28" s="37" t="s">
        <v>68</v>
      </c>
      <c r="C28" s="101" t="s">
        <v>228</v>
      </c>
      <c r="D28" s="50">
        <v>0.61941000000000002</v>
      </c>
      <c r="E28" s="34" t="s">
        <v>202</v>
      </c>
      <c r="F28" s="9"/>
      <c r="G28" s="73" t="s">
        <v>194</v>
      </c>
      <c r="H28" s="80" t="s">
        <v>222</v>
      </c>
      <c r="I28" s="81">
        <v>0.73050599999999999</v>
      </c>
      <c r="J28" s="82">
        <v>22.2</v>
      </c>
      <c r="K28" s="82">
        <v>301.60000000000002</v>
      </c>
      <c r="L28" s="83">
        <v>56.8</v>
      </c>
      <c r="M28" s="83">
        <v>86.7</v>
      </c>
      <c r="N28" s="82">
        <v>694</v>
      </c>
      <c r="O28" s="83">
        <v>100</v>
      </c>
      <c r="P28" s="83">
        <v>8.6999999999999993</v>
      </c>
      <c r="Q28" s="83">
        <v>92.9</v>
      </c>
      <c r="R28" s="83">
        <v>32.9</v>
      </c>
      <c r="S28" s="83">
        <v>81.8</v>
      </c>
      <c r="T28" s="83">
        <v>3.1</v>
      </c>
    </row>
    <row r="29" spans="1:20" ht="14.1" customHeight="1" x14ac:dyDescent="0.2">
      <c r="A29" s="9"/>
      <c r="B29" s="37">
        <v>26</v>
      </c>
      <c r="C29" s="101" t="s">
        <v>192</v>
      </c>
      <c r="D29" s="50">
        <v>0.59919900000000004</v>
      </c>
      <c r="E29" s="34" t="s">
        <v>192</v>
      </c>
      <c r="F29" s="9"/>
      <c r="G29" s="127" t="s">
        <v>194</v>
      </c>
      <c r="H29" s="80" t="s">
        <v>223</v>
      </c>
      <c r="I29" s="81">
        <v>0.75721799999999995</v>
      </c>
      <c r="J29" s="82">
        <v>22.5</v>
      </c>
      <c r="K29" s="82">
        <v>119.7</v>
      </c>
      <c r="L29" s="83">
        <v>77.099999999999994</v>
      </c>
      <c r="M29" s="83">
        <v>54.2</v>
      </c>
      <c r="N29" s="82">
        <v>729</v>
      </c>
      <c r="O29" s="83">
        <v>69.5</v>
      </c>
      <c r="P29" s="83">
        <v>10.8</v>
      </c>
      <c r="Q29" s="83">
        <v>99.4</v>
      </c>
      <c r="R29" s="83">
        <v>71.099999999999994</v>
      </c>
      <c r="S29" s="83">
        <v>81.7</v>
      </c>
      <c r="T29" s="83">
        <v>2.9</v>
      </c>
    </row>
    <row r="30" spans="1:20" ht="14.1" customHeight="1" x14ac:dyDescent="0.2">
      <c r="A30" s="9"/>
      <c r="B30" s="37">
        <v>27</v>
      </c>
      <c r="C30" s="101" t="s">
        <v>225</v>
      </c>
      <c r="D30" s="50">
        <v>0.59150000000000003</v>
      </c>
      <c r="E30" s="34" t="s">
        <v>201</v>
      </c>
      <c r="F30" s="9"/>
      <c r="G30" s="127" t="s">
        <v>198</v>
      </c>
      <c r="H30" s="80" t="s">
        <v>198</v>
      </c>
      <c r="I30" s="81">
        <v>0.72312399999999999</v>
      </c>
      <c r="J30" s="82">
        <v>25.3</v>
      </c>
      <c r="K30" s="82">
        <v>186.3</v>
      </c>
      <c r="L30" s="83">
        <v>91.9</v>
      </c>
      <c r="M30" s="83">
        <v>58.2</v>
      </c>
      <c r="N30" s="82">
        <v>685</v>
      </c>
      <c r="O30" s="83">
        <v>76</v>
      </c>
      <c r="P30" s="83">
        <v>9.5</v>
      </c>
      <c r="Q30" s="83">
        <v>93.3</v>
      </c>
      <c r="R30" s="83">
        <v>57.8</v>
      </c>
      <c r="S30" s="83">
        <v>72.7</v>
      </c>
      <c r="T30" s="83">
        <v>10.3</v>
      </c>
    </row>
    <row r="31" spans="1:20" ht="14.1" customHeight="1" x14ac:dyDescent="0.2">
      <c r="A31" s="9"/>
      <c r="B31" s="37">
        <v>28</v>
      </c>
      <c r="C31" s="101" t="s">
        <v>211</v>
      </c>
      <c r="D31" s="50">
        <v>0.58997900000000003</v>
      </c>
      <c r="E31" s="34" t="s">
        <v>196</v>
      </c>
      <c r="F31" s="9"/>
      <c r="G31" s="127" t="s">
        <v>198</v>
      </c>
      <c r="H31" s="80" t="s">
        <v>224</v>
      </c>
      <c r="I31" s="81">
        <v>0.68969899999999995</v>
      </c>
      <c r="J31" s="82">
        <v>30.5</v>
      </c>
      <c r="K31" s="82">
        <v>282.39999999999998</v>
      </c>
      <c r="L31" s="83">
        <v>80.2</v>
      </c>
      <c r="M31" s="83">
        <v>85</v>
      </c>
      <c r="N31" s="82">
        <v>709</v>
      </c>
      <c r="O31" s="83">
        <v>92</v>
      </c>
      <c r="P31" s="83">
        <v>5.3</v>
      </c>
      <c r="Q31" s="83">
        <v>76.099999999999994</v>
      </c>
      <c r="R31" s="83">
        <v>64.5</v>
      </c>
      <c r="S31" s="83">
        <v>69</v>
      </c>
      <c r="T31" s="83">
        <v>1.1000000000000001</v>
      </c>
    </row>
    <row r="32" spans="1:20" ht="14.1" customHeight="1" x14ac:dyDescent="0.2">
      <c r="A32" s="9"/>
      <c r="B32" s="37">
        <v>29</v>
      </c>
      <c r="C32" s="101" t="s">
        <v>237</v>
      </c>
      <c r="D32" s="50">
        <v>0.58729100000000001</v>
      </c>
      <c r="E32" s="34" t="s">
        <v>196</v>
      </c>
      <c r="F32" s="9"/>
      <c r="G32" s="127" t="s">
        <v>199</v>
      </c>
      <c r="H32" s="80" t="s">
        <v>199</v>
      </c>
      <c r="I32" s="81">
        <v>0.63355799999999995</v>
      </c>
      <c r="J32" s="82">
        <v>25.8</v>
      </c>
      <c r="K32" s="82">
        <v>423.9</v>
      </c>
      <c r="L32" s="83">
        <v>77.5</v>
      </c>
      <c r="M32" s="83">
        <v>65.7</v>
      </c>
      <c r="N32" s="82">
        <v>743</v>
      </c>
      <c r="O32" s="83">
        <v>100</v>
      </c>
      <c r="P32" s="83">
        <v>5.8</v>
      </c>
      <c r="Q32" s="83">
        <v>54.7</v>
      </c>
      <c r="R32" s="83">
        <v>64.2</v>
      </c>
      <c r="S32" s="83">
        <v>36.299999999999997</v>
      </c>
      <c r="T32" s="83">
        <v>3.9</v>
      </c>
    </row>
    <row r="33" spans="1:20" ht="14.1" customHeight="1" x14ac:dyDescent="0.2">
      <c r="A33" s="9"/>
      <c r="B33" s="37">
        <v>30</v>
      </c>
      <c r="C33" s="101" t="s">
        <v>212</v>
      </c>
      <c r="D33" s="50">
        <v>0.57637300000000002</v>
      </c>
      <c r="E33" s="34" t="s">
        <v>196</v>
      </c>
      <c r="F33" s="9"/>
      <c r="G33" s="128" t="s">
        <v>200</v>
      </c>
      <c r="H33" s="80" t="s">
        <v>200</v>
      </c>
      <c r="I33" s="81">
        <v>0.38377</v>
      </c>
      <c r="J33" s="82">
        <v>54.4</v>
      </c>
      <c r="K33" s="82">
        <v>227.5</v>
      </c>
      <c r="L33" s="83">
        <v>70</v>
      </c>
      <c r="M33" s="83">
        <v>46.3</v>
      </c>
      <c r="N33" s="82">
        <v>785</v>
      </c>
      <c r="O33" s="83">
        <v>56.6</v>
      </c>
      <c r="P33" s="83">
        <v>3.8</v>
      </c>
      <c r="Q33" s="83">
        <v>37</v>
      </c>
      <c r="R33" s="83">
        <v>12.6</v>
      </c>
      <c r="S33" s="83">
        <v>53.5</v>
      </c>
      <c r="T33" s="83">
        <v>1.3</v>
      </c>
    </row>
    <row r="34" spans="1:20" ht="14.1" customHeight="1" x14ac:dyDescent="0.2">
      <c r="A34" s="9"/>
      <c r="B34" s="37">
        <v>31</v>
      </c>
      <c r="C34" s="101" t="s">
        <v>226</v>
      </c>
      <c r="D34" s="50">
        <v>0.573268</v>
      </c>
      <c r="E34" s="34" t="s">
        <v>201</v>
      </c>
      <c r="F34" s="9"/>
      <c r="G34" s="73" t="s">
        <v>201</v>
      </c>
      <c r="H34" s="80" t="s">
        <v>201</v>
      </c>
      <c r="I34" s="81">
        <v>0.53718900000000003</v>
      </c>
      <c r="J34" s="82">
        <v>32.799999999999997</v>
      </c>
      <c r="K34" s="82">
        <v>214.8</v>
      </c>
      <c r="L34" s="83">
        <v>91.8</v>
      </c>
      <c r="M34" s="83">
        <v>57.6</v>
      </c>
      <c r="N34" s="82">
        <v>691</v>
      </c>
      <c r="O34" s="83">
        <v>69</v>
      </c>
      <c r="P34" s="83">
        <v>4.4000000000000004</v>
      </c>
      <c r="Q34" s="83">
        <v>50.9</v>
      </c>
      <c r="R34" s="83">
        <v>22.8</v>
      </c>
      <c r="S34" s="83">
        <v>44.1</v>
      </c>
      <c r="T34" s="83">
        <v>0.9</v>
      </c>
    </row>
    <row r="35" spans="1:20" ht="14.1" customHeight="1" x14ac:dyDescent="0.2">
      <c r="A35" s="9"/>
      <c r="B35" s="37">
        <v>32</v>
      </c>
      <c r="C35" s="101" t="s">
        <v>216</v>
      </c>
      <c r="D35" s="50">
        <v>0.56185799999999997</v>
      </c>
      <c r="E35" s="34" t="s">
        <v>197</v>
      </c>
      <c r="F35" s="9"/>
      <c r="G35" s="127" t="s">
        <v>201</v>
      </c>
      <c r="H35" s="80" t="s">
        <v>225</v>
      </c>
      <c r="I35" s="81">
        <v>0.59150000000000003</v>
      </c>
      <c r="J35" s="82">
        <v>25.8</v>
      </c>
      <c r="K35" s="82">
        <v>283.3</v>
      </c>
      <c r="L35" s="83">
        <v>94.4</v>
      </c>
      <c r="M35" s="83">
        <v>55.1</v>
      </c>
      <c r="N35" s="82">
        <v>798</v>
      </c>
      <c r="O35" s="83">
        <v>100</v>
      </c>
      <c r="P35" s="83">
        <v>4.5</v>
      </c>
      <c r="Q35" s="83">
        <v>53.8</v>
      </c>
      <c r="R35" s="83">
        <v>25.5</v>
      </c>
      <c r="S35" s="83">
        <v>34.799999999999997</v>
      </c>
      <c r="T35" s="83">
        <v>0.5</v>
      </c>
    </row>
    <row r="36" spans="1:20" ht="14.1" customHeight="1" x14ac:dyDescent="0.2">
      <c r="A36" s="9"/>
      <c r="B36" s="37">
        <v>33</v>
      </c>
      <c r="C36" s="101" t="s">
        <v>235</v>
      </c>
      <c r="D36" s="50">
        <v>0.55994999999999995</v>
      </c>
      <c r="E36" s="34" t="s">
        <v>196</v>
      </c>
      <c r="F36" s="9"/>
      <c r="G36" s="127" t="s">
        <v>201</v>
      </c>
      <c r="H36" s="80" t="s">
        <v>226</v>
      </c>
      <c r="I36" s="81">
        <v>0.573268</v>
      </c>
      <c r="J36" s="82">
        <v>41</v>
      </c>
      <c r="K36" s="82">
        <v>452.6</v>
      </c>
      <c r="L36" s="83">
        <v>81.900000000000006</v>
      </c>
      <c r="M36" s="83">
        <v>67.400000000000006</v>
      </c>
      <c r="N36" s="82">
        <v>810</v>
      </c>
      <c r="O36" s="83">
        <v>88.7</v>
      </c>
      <c r="P36" s="83">
        <v>4.7</v>
      </c>
      <c r="Q36" s="83">
        <v>74.900000000000006</v>
      </c>
      <c r="R36" s="83">
        <v>34.200000000000003</v>
      </c>
      <c r="S36" s="83">
        <v>70.599999999999994</v>
      </c>
      <c r="T36" s="83">
        <v>0.5</v>
      </c>
    </row>
    <row r="37" spans="1:20" ht="14.1" customHeight="1" x14ac:dyDescent="0.2">
      <c r="A37" s="9"/>
      <c r="B37" s="37">
        <v>34</v>
      </c>
      <c r="C37" s="101" t="s">
        <v>205</v>
      </c>
      <c r="D37" s="50">
        <v>0.54935100000000003</v>
      </c>
      <c r="E37" s="34" t="s">
        <v>192</v>
      </c>
      <c r="F37" s="9"/>
      <c r="G37" s="127" t="s">
        <v>202</v>
      </c>
      <c r="H37" s="80" t="s">
        <v>227</v>
      </c>
      <c r="I37" s="81">
        <v>0.71844300000000005</v>
      </c>
      <c r="J37" s="82">
        <v>21.3</v>
      </c>
      <c r="K37" s="82">
        <v>482.9</v>
      </c>
      <c r="L37" s="83">
        <v>100</v>
      </c>
      <c r="M37" s="83">
        <v>100</v>
      </c>
      <c r="N37" s="82">
        <v>667</v>
      </c>
      <c r="O37" s="83">
        <v>100</v>
      </c>
      <c r="P37" s="83">
        <v>7.2</v>
      </c>
      <c r="Q37" s="83">
        <v>62.6</v>
      </c>
      <c r="R37" s="83">
        <v>53.6</v>
      </c>
      <c r="S37" s="83">
        <v>47.8</v>
      </c>
      <c r="T37" s="83">
        <v>1.3</v>
      </c>
    </row>
    <row r="38" spans="1:20" ht="14.1" customHeight="1" x14ac:dyDescent="0.2">
      <c r="A38" s="9"/>
      <c r="B38" s="37">
        <v>35</v>
      </c>
      <c r="C38" s="101" t="s">
        <v>70</v>
      </c>
      <c r="D38" s="50">
        <v>0.54494200000000004</v>
      </c>
      <c r="E38" s="34" t="s">
        <v>194</v>
      </c>
      <c r="F38" s="9"/>
      <c r="G38" s="128" t="s">
        <v>202</v>
      </c>
      <c r="H38" s="80" t="s">
        <v>228</v>
      </c>
      <c r="I38" s="81">
        <v>0.61941000000000002</v>
      </c>
      <c r="J38" s="82">
        <v>27.3</v>
      </c>
      <c r="K38" s="82">
        <v>569.70000000000005</v>
      </c>
      <c r="L38" s="83">
        <v>91.2</v>
      </c>
      <c r="M38" s="83">
        <v>42.1</v>
      </c>
      <c r="N38" s="82">
        <v>739</v>
      </c>
      <c r="O38" s="83">
        <v>100</v>
      </c>
      <c r="P38" s="83">
        <v>6.3</v>
      </c>
      <c r="Q38" s="83">
        <v>65.400000000000006</v>
      </c>
      <c r="R38" s="83">
        <v>52.4</v>
      </c>
      <c r="S38" s="83">
        <v>58.3</v>
      </c>
      <c r="T38" s="83">
        <v>2.6</v>
      </c>
    </row>
    <row r="39" spans="1:20" ht="14.1" customHeight="1" x14ac:dyDescent="0.2">
      <c r="A39" s="9"/>
      <c r="B39" s="37">
        <v>36</v>
      </c>
      <c r="C39" s="101" t="s">
        <v>201</v>
      </c>
      <c r="D39" s="50">
        <v>0.53718900000000003</v>
      </c>
      <c r="E39" s="34" t="s">
        <v>201</v>
      </c>
      <c r="F39" s="9"/>
      <c r="G39" s="127" t="s">
        <v>202</v>
      </c>
      <c r="H39" s="80" t="s">
        <v>229</v>
      </c>
      <c r="I39" s="81">
        <v>0.69726699999999997</v>
      </c>
      <c r="J39" s="82">
        <v>23.9</v>
      </c>
      <c r="K39" s="82">
        <v>366.7</v>
      </c>
      <c r="L39" s="83">
        <v>100</v>
      </c>
      <c r="M39" s="83">
        <v>84.1</v>
      </c>
      <c r="N39" s="82">
        <v>720</v>
      </c>
      <c r="O39" s="83">
        <v>100</v>
      </c>
      <c r="P39" s="83">
        <v>6.4</v>
      </c>
      <c r="Q39" s="83">
        <v>64.099999999999994</v>
      </c>
      <c r="R39" s="83">
        <v>44.6</v>
      </c>
      <c r="S39" s="83">
        <v>61.2</v>
      </c>
      <c r="T39" s="83">
        <v>1.8</v>
      </c>
    </row>
    <row r="40" spans="1:20" ht="14.1" customHeight="1" x14ac:dyDescent="0.2">
      <c r="A40" s="9"/>
      <c r="B40" s="37">
        <v>37</v>
      </c>
      <c r="C40" s="101" t="s">
        <v>203</v>
      </c>
      <c r="D40" s="50">
        <v>0.53396699999999997</v>
      </c>
      <c r="E40" s="34" t="s">
        <v>203</v>
      </c>
      <c r="F40" s="9"/>
      <c r="G40" s="128" t="s">
        <v>203</v>
      </c>
      <c r="H40" s="80" t="s">
        <v>203</v>
      </c>
      <c r="I40" s="81">
        <v>0.53396699999999997</v>
      </c>
      <c r="J40" s="82">
        <v>38.200000000000003</v>
      </c>
      <c r="K40" s="82">
        <v>343.1</v>
      </c>
      <c r="L40" s="83">
        <v>89.1</v>
      </c>
      <c r="M40" s="83">
        <v>56.7</v>
      </c>
      <c r="N40" s="82">
        <v>757</v>
      </c>
      <c r="O40" s="83">
        <v>90.2</v>
      </c>
      <c r="P40" s="83">
        <v>4.5999999999999996</v>
      </c>
      <c r="Q40" s="83">
        <v>55</v>
      </c>
      <c r="R40" s="83">
        <v>16.100000000000001</v>
      </c>
      <c r="S40" s="83">
        <v>58.3</v>
      </c>
      <c r="T40" s="83">
        <v>1.4</v>
      </c>
    </row>
    <row r="41" spans="1:20" ht="14.1" customHeight="1" x14ac:dyDescent="0.2">
      <c r="A41" s="9"/>
      <c r="B41" s="37">
        <v>38</v>
      </c>
      <c r="C41" s="101" t="s">
        <v>434</v>
      </c>
      <c r="D41" s="50">
        <v>0.525532</v>
      </c>
      <c r="E41" s="34" t="s">
        <v>193</v>
      </c>
      <c r="F41" s="9"/>
      <c r="G41" s="128" t="s">
        <v>203</v>
      </c>
      <c r="H41" s="80" t="s">
        <v>230</v>
      </c>
      <c r="I41" s="81">
        <v>0.40092</v>
      </c>
      <c r="J41" s="82">
        <v>42.7</v>
      </c>
      <c r="K41" s="82">
        <v>214.1</v>
      </c>
      <c r="L41" s="83">
        <v>80</v>
      </c>
      <c r="M41" s="83">
        <v>20</v>
      </c>
      <c r="N41" s="82">
        <v>669</v>
      </c>
      <c r="O41" s="83">
        <v>47.8</v>
      </c>
      <c r="P41" s="83">
        <v>3.8</v>
      </c>
      <c r="Q41" s="83">
        <v>25.6</v>
      </c>
      <c r="R41" s="83">
        <v>21.4</v>
      </c>
      <c r="S41" s="83">
        <v>56.9</v>
      </c>
      <c r="T41" s="83">
        <v>0.3</v>
      </c>
    </row>
    <row r="42" spans="1:20" ht="14.1" customHeight="1" x14ac:dyDescent="0.2">
      <c r="A42" s="9"/>
      <c r="B42" s="37">
        <v>39</v>
      </c>
      <c r="C42" s="101" t="s">
        <v>208</v>
      </c>
      <c r="D42" s="50">
        <v>0.52006300000000005</v>
      </c>
      <c r="E42" s="34" t="s">
        <v>195</v>
      </c>
      <c r="F42" s="9"/>
      <c r="G42" s="73" t="s">
        <v>203</v>
      </c>
      <c r="H42" s="80" t="s">
        <v>231</v>
      </c>
      <c r="I42" s="81">
        <v>0.41889999999999999</v>
      </c>
      <c r="J42" s="82">
        <v>44.9</v>
      </c>
      <c r="K42" s="82">
        <v>138</v>
      </c>
      <c r="L42" s="83">
        <v>70.2</v>
      </c>
      <c r="M42" s="83">
        <v>64.599999999999994</v>
      </c>
      <c r="N42" s="82">
        <v>821</v>
      </c>
      <c r="O42" s="83">
        <v>32.799999999999997</v>
      </c>
      <c r="P42" s="83">
        <v>3.9</v>
      </c>
      <c r="Q42" s="83">
        <v>14.7</v>
      </c>
      <c r="R42" s="83">
        <v>13.6</v>
      </c>
      <c r="S42" s="83">
        <v>66.2</v>
      </c>
      <c r="T42" s="83">
        <v>0.2</v>
      </c>
    </row>
    <row r="43" spans="1:20" ht="14.1" customHeight="1" x14ac:dyDescent="0.2">
      <c r="A43" s="9"/>
      <c r="B43" s="40">
        <v>40</v>
      </c>
      <c r="C43" s="118" t="s">
        <v>210</v>
      </c>
      <c r="D43" s="51">
        <v>0.49423800000000001</v>
      </c>
      <c r="E43" s="41" t="s">
        <v>195</v>
      </c>
      <c r="F43" s="9"/>
      <c r="G43" s="128" t="s">
        <v>196</v>
      </c>
      <c r="H43" s="80" t="s">
        <v>196</v>
      </c>
      <c r="I43" s="81">
        <v>0.76171100000000003</v>
      </c>
      <c r="J43" s="82">
        <v>21.8</v>
      </c>
      <c r="K43" s="82">
        <v>223.5</v>
      </c>
      <c r="L43" s="83">
        <v>100</v>
      </c>
      <c r="M43" s="83">
        <v>44</v>
      </c>
      <c r="N43" s="82">
        <v>721</v>
      </c>
      <c r="O43" s="83">
        <v>100</v>
      </c>
      <c r="P43" s="83">
        <v>8.1999999999999993</v>
      </c>
      <c r="Q43" s="83">
        <v>96.6</v>
      </c>
      <c r="R43" s="83">
        <v>61.5</v>
      </c>
      <c r="S43" s="83">
        <v>88</v>
      </c>
      <c r="T43" s="83">
        <v>1.6</v>
      </c>
    </row>
    <row r="44" spans="1:20" ht="14.1" customHeight="1" x14ac:dyDescent="0.2">
      <c r="A44" s="9"/>
      <c r="B44" s="40">
        <v>41</v>
      </c>
      <c r="C44" s="118" t="s">
        <v>214</v>
      </c>
      <c r="D44" s="51">
        <v>0.47623300000000002</v>
      </c>
      <c r="E44" s="41" t="s">
        <v>197</v>
      </c>
      <c r="F44" s="9"/>
      <c r="G44" s="127" t="s">
        <v>196</v>
      </c>
      <c r="H44" s="80" t="s">
        <v>232</v>
      </c>
      <c r="I44" s="81">
        <v>0.69509600000000005</v>
      </c>
      <c r="J44" s="82">
        <v>19.7</v>
      </c>
      <c r="K44" s="82">
        <v>220.4</v>
      </c>
      <c r="L44" s="83">
        <v>71.599999999999994</v>
      </c>
      <c r="M44" s="83">
        <v>50.6</v>
      </c>
      <c r="N44" s="82">
        <v>742</v>
      </c>
      <c r="O44" s="83">
        <v>75.5</v>
      </c>
      <c r="P44" s="83">
        <v>6.5</v>
      </c>
      <c r="Q44" s="83">
        <v>90.6</v>
      </c>
      <c r="R44" s="83">
        <v>43.6</v>
      </c>
      <c r="S44" s="83">
        <v>88.5</v>
      </c>
      <c r="T44" s="83">
        <v>0.4</v>
      </c>
    </row>
    <row r="45" spans="1:20" ht="14.1" customHeight="1" x14ac:dyDescent="0.2">
      <c r="A45" s="9"/>
      <c r="B45" s="40">
        <v>42</v>
      </c>
      <c r="C45" s="118" t="s">
        <v>207</v>
      </c>
      <c r="D45" s="51">
        <v>0.42263299999999998</v>
      </c>
      <c r="E45" s="41" t="s">
        <v>194</v>
      </c>
      <c r="F45" s="9"/>
      <c r="G45" s="128" t="s">
        <v>196</v>
      </c>
      <c r="H45" s="80" t="s">
        <v>233</v>
      </c>
      <c r="I45" s="81">
        <v>0.68920599999999999</v>
      </c>
      <c r="J45" s="82">
        <v>30.1</v>
      </c>
      <c r="K45" s="82">
        <v>123.8</v>
      </c>
      <c r="L45" s="83">
        <v>65.7</v>
      </c>
      <c r="M45" s="83">
        <v>91.2</v>
      </c>
      <c r="N45" s="82">
        <v>654</v>
      </c>
      <c r="O45" s="83">
        <v>63.2</v>
      </c>
      <c r="P45" s="83">
        <v>7.3</v>
      </c>
      <c r="Q45" s="83">
        <v>93.4</v>
      </c>
      <c r="R45" s="83">
        <v>34.4</v>
      </c>
      <c r="S45" s="83">
        <v>92.5</v>
      </c>
      <c r="T45" s="83">
        <v>0.8</v>
      </c>
    </row>
    <row r="46" spans="1:20" ht="14.1" customHeight="1" x14ac:dyDescent="0.2">
      <c r="A46" s="9"/>
      <c r="B46" s="40">
        <v>43</v>
      </c>
      <c r="C46" s="118" t="s">
        <v>231</v>
      </c>
      <c r="D46" s="51">
        <v>0.41889999999999999</v>
      </c>
      <c r="E46" s="41" t="s">
        <v>203</v>
      </c>
      <c r="F46" s="9"/>
      <c r="G46" s="128" t="s">
        <v>196</v>
      </c>
      <c r="H46" s="80" t="s">
        <v>234</v>
      </c>
      <c r="I46" s="81">
        <v>0.63531599999999999</v>
      </c>
      <c r="J46" s="82">
        <v>26.8</v>
      </c>
      <c r="K46" s="82">
        <v>241.4</v>
      </c>
      <c r="L46" s="83">
        <v>75</v>
      </c>
      <c r="M46" s="83">
        <v>100</v>
      </c>
      <c r="N46" s="82">
        <v>753</v>
      </c>
      <c r="O46" s="83">
        <v>17.3</v>
      </c>
      <c r="P46" s="83">
        <v>8.6999999999999993</v>
      </c>
      <c r="Q46" s="83">
        <v>89.7</v>
      </c>
      <c r="R46" s="83">
        <v>23</v>
      </c>
      <c r="S46" s="83">
        <v>65</v>
      </c>
      <c r="T46" s="83">
        <v>0.1</v>
      </c>
    </row>
    <row r="47" spans="1:20" ht="14.1" customHeight="1" x14ac:dyDescent="0.2">
      <c r="A47" s="9"/>
      <c r="B47" s="40">
        <v>44</v>
      </c>
      <c r="C47" s="118" t="s">
        <v>230</v>
      </c>
      <c r="D47" s="51">
        <v>0.40092</v>
      </c>
      <c r="E47" s="41" t="s">
        <v>203</v>
      </c>
      <c r="F47" s="9"/>
      <c r="G47" s="73" t="s">
        <v>196</v>
      </c>
      <c r="H47" s="80" t="s">
        <v>235</v>
      </c>
      <c r="I47" s="81">
        <v>0.55994999999999995</v>
      </c>
      <c r="J47" s="82">
        <v>28.3</v>
      </c>
      <c r="K47" s="82">
        <v>254.1</v>
      </c>
      <c r="L47" s="83">
        <v>41.7</v>
      </c>
      <c r="M47" s="83">
        <v>76.900000000000006</v>
      </c>
      <c r="N47" s="82">
        <v>772</v>
      </c>
      <c r="O47" s="83">
        <v>11.3</v>
      </c>
      <c r="P47" s="83">
        <v>7.1</v>
      </c>
      <c r="Q47" s="83">
        <v>66.099999999999994</v>
      </c>
      <c r="R47" s="83">
        <v>37.5</v>
      </c>
      <c r="S47" s="83">
        <v>75</v>
      </c>
      <c r="T47" s="83">
        <v>0.1</v>
      </c>
    </row>
    <row r="48" spans="1:20" ht="14.1" customHeight="1" x14ac:dyDescent="0.2">
      <c r="A48" s="9"/>
      <c r="B48" s="40">
        <v>45</v>
      </c>
      <c r="C48" s="118" t="s">
        <v>236</v>
      </c>
      <c r="D48" s="51">
        <v>0.39329799999999998</v>
      </c>
      <c r="E48" s="41" t="s">
        <v>197</v>
      </c>
      <c r="F48" s="9"/>
      <c r="G48" s="128" t="s">
        <v>197</v>
      </c>
      <c r="H48" s="80" t="s">
        <v>236</v>
      </c>
      <c r="I48" s="81">
        <v>0.39329799999999998</v>
      </c>
      <c r="J48" s="82">
        <v>58.8</v>
      </c>
      <c r="K48" s="82">
        <v>291.39999999999998</v>
      </c>
      <c r="L48" s="83">
        <v>75.599999999999994</v>
      </c>
      <c r="M48" s="83">
        <v>43.2</v>
      </c>
      <c r="N48" s="82">
        <v>814</v>
      </c>
      <c r="O48" s="83">
        <v>48.9</v>
      </c>
      <c r="P48" s="83">
        <v>4.2</v>
      </c>
      <c r="Q48" s="83">
        <v>54.4</v>
      </c>
      <c r="R48" s="83">
        <v>5.9</v>
      </c>
      <c r="S48" s="83">
        <v>82.6</v>
      </c>
      <c r="T48" s="83">
        <v>0.4</v>
      </c>
    </row>
    <row r="49" spans="1:20" s="9" customFormat="1" ht="14.1" customHeight="1" x14ac:dyDescent="0.2">
      <c r="B49" s="40">
        <v>46</v>
      </c>
      <c r="C49" s="118" t="s">
        <v>213</v>
      </c>
      <c r="D49" s="51">
        <v>0.38754499999999997</v>
      </c>
      <c r="E49" s="41" t="s">
        <v>197</v>
      </c>
      <c r="G49" s="73" t="s">
        <v>196</v>
      </c>
      <c r="H49" s="80" t="s">
        <v>237</v>
      </c>
      <c r="I49" s="81">
        <v>0.58729100000000001</v>
      </c>
      <c r="J49" s="82">
        <v>45.2</v>
      </c>
      <c r="K49" s="82">
        <v>202.4</v>
      </c>
      <c r="L49" s="83">
        <v>71.8</v>
      </c>
      <c r="M49" s="83">
        <v>61.7</v>
      </c>
      <c r="N49" s="82">
        <v>793</v>
      </c>
      <c r="O49" s="83">
        <v>81.8</v>
      </c>
      <c r="P49" s="83">
        <v>4.8</v>
      </c>
      <c r="Q49" s="83">
        <v>80.900000000000006</v>
      </c>
      <c r="R49" s="83">
        <v>48.4</v>
      </c>
      <c r="S49" s="83">
        <v>81.5</v>
      </c>
      <c r="T49" s="83">
        <v>1.1000000000000001</v>
      </c>
    </row>
    <row r="50" spans="1:20" s="9" customFormat="1" ht="14.1" customHeight="1" x14ac:dyDescent="0.2">
      <c r="B50" s="45">
        <v>47</v>
      </c>
      <c r="C50" s="117" t="s">
        <v>200</v>
      </c>
      <c r="D50" s="52">
        <v>0.38377</v>
      </c>
      <c r="E50" s="47" t="s">
        <v>200</v>
      </c>
      <c r="G50" s="129" t="s">
        <v>199</v>
      </c>
      <c r="H50" s="86" t="s">
        <v>69</v>
      </c>
      <c r="I50" s="87">
        <v>0.67541300000000004</v>
      </c>
      <c r="J50" s="88">
        <v>25.3</v>
      </c>
      <c r="K50" s="89">
        <v>477.6</v>
      </c>
      <c r="L50" s="90">
        <v>66.900000000000006</v>
      </c>
      <c r="M50" s="90">
        <v>65.8</v>
      </c>
      <c r="N50" s="88">
        <v>708</v>
      </c>
      <c r="O50" s="90">
        <v>100</v>
      </c>
      <c r="P50" s="91">
        <v>6.4</v>
      </c>
      <c r="Q50" s="91">
        <v>65.099999999999994</v>
      </c>
      <c r="R50" s="91">
        <v>72.5</v>
      </c>
      <c r="S50" s="91">
        <v>68.7</v>
      </c>
      <c r="T50" s="91">
        <v>1.2</v>
      </c>
    </row>
    <row r="51" spans="1:20" s="69" customFormat="1" ht="18" customHeight="1" x14ac:dyDescent="0.2">
      <c r="A51" s="67"/>
      <c r="B51" s="70"/>
      <c r="C51" s="70"/>
      <c r="D51" s="70"/>
      <c r="E51" s="70"/>
      <c r="F51" s="67"/>
      <c r="G51" s="219" t="s">
        <v>72</v>
      </c>
      <c r="H51" s="219"/>
      <c r="I51" s="93">
        <v>0.61457700000000004</v>
      </c>
      <c r="J51" s="65">
        <v>27</v>
      </c>
      <c r="K51" s="65">
        <v>253.5</v>
      </c>
      <c r="L51" s="66">
        <v>82.7</v>
      </c>
      <c r="M51" s="66">
        <v>50.2</v>
      </c>
      <c r="N51" s="65">
        <v>720</v>
      </c>
      <c r="O51" s="66">
        <v>92.8</v>
      </c>
      <c r="P51" s="66">
        <v>8.8000000000000007</v>
      </c>
      <c r="Q51" s="66">
        <v>85.4</v>
      </c>
      <c r="R51" s="66">
        <v>54</v>
      </c>
      <c r="S51" s="66">
        <v>68.7</v>
      </c>
      <c r="T51" s="130">
        <v>99.899999999999991</v>
      </c>
    </row>
    <row r="52" spans="1:20" ht="12.95" customHeight="1" x14ac:dyDescent="0.2">
      <c r="A52" s="9"/>
      <c r="B52" s="220" t="s">
        <v>459</v>
      </c>
      <c r="C52" s="220"/>
      <c r="D52" s="220"/>
      <c r="E52" s="220"/>
      <c r="F52" s="9"/>
      <c r="G52" s="8"/>
      <c r="H52" s="23"/>
      <c r="I52" s="23"/>
      <c r="J52" s="8"/>
      <c r="K52" s="8"/>
      <c r="L52" s="8"/>
      <c r="M52" s="8"/>
      <c r="N52" s="8"/>
      <c r="O52" s="8"/>
      <c r="P52" s="8"/>
      <c r="Q52" s="8"/>
      <c r="R52" s="8"/>
      <c r="S52" s="8"/>
      <c r="T52" s="9"/>
    </row>
    <row r="53" spans="1:20" ht="12.95" customHeight="1" x14ac:dyDescent="0.2">
      <c r="A53" s="9"/>
      <c r="B53" s="8"/>
      <c r="C53" s="23"/>
      <c r="D53" s="23"/>
      <c r="E53" s="8"/>
      <c r="F53" s="9"/>
      <c r="G53" s="8"/>
      <c r="H53" s="8"/>
      <c r="I53" s="95"/>
      <c r="J53" s="8"/>
      <c r="K53" s="8"/>
      <c r="L53" s="8"/>
      <c r="M53" s="8"/>
      <c r="N53" s="8"/>
      <c r="O53" s="8"/>
      <c r="P53" s="8"/>
      <c r="Q53" s="8"/>
      <c r="R53" s="8"/>
      <c r="S53" s="8"/>
      <c r="T53" s="9"/>
    </row>
    <row r="54" spans="1:20" ht="12.95" customHeight="1" x14ac:dyDescent="0.2">
      <c r="A54" s="9"/>
      <c r="B54" s="220"/>
      <c r="C54" s="220"/>
      <c r="D54" s="220"/>
      <c r="E54" s="220"/>
      <c r="F54" s="9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9"/>
    </row>
    <row r="55" spans="1:20" ht="12.95" customHeight="1" x14ac:dyDescent="0.2">
      <c r="A55" s="9"/>
      <c r="B55" s="8"/>
      <c r="C55" s="23"/>
      <c r="D55" s="23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9"/>
    </row>
    <row r="56" spans="1:20" ht="12.95" customHeight="1" x14ac:dyDescent="0.2">
      <c r="A56" s="9"/>
      <c r="B56" s="8"/>
      <c r="C56" s="23"/>
      <c r="D56" s="23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9"/>
    </row>
    <row r="57" spans="1:20" ht="12.95" customHeight="1" x14ac:dyDescent="0.2">
      <c r="A57" s="8"/>
      <c r="B57" s="8"/>
      <c r="C57" s="23"/>
      <c r="D57" s="23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9"/>
    </row>
    <row r="58" spans="1:20" ht="12.95" customHeight="1" x14ac:dyDescent="0.2">
      <c r="A58" s="8"/>
      <c r="B58" s="8"/>
      <c r="C58" s="23"/>
      <c r="D58" s="23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9"/>
    </row>
    <row r="59" spans="1:20" ht="12.95" customHeight="1" x14ac:dyDescent="0.2">
      <c r="A59" s="8"/>
      <c r="B59" s="8"/>
      <c r="C59" s="23"/>
      <c r="D59" s="23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2.95" customHeight="1" x14ac:dyDescent="0.2">
      <c r="A60" s="8"/>
      <c r="B60" s="8"/>
      <c r="C60" s="23"/>
      <c r="D60" s="23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2.95" customHeight="1" x14ac:dyDescent="0.2">
      <c r="A61" s="8"/>
      <c r="B61" s="8"/>
      <c r="C61" s="23"/>
      <c r="D61" s="23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2">
      <c r="A62" s="8"/>
      <c r="B62" s="8"/>
      <c r="C62" s="23"/>
      <c r="D62" s="23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2">
      <c r="A63" s="8"/>
      <c r="B63" s="8"/>
      <c r="C63" s="23"/>
      <c r="D63" s="23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2">
      <c r="A64" s="8"/>
      <c r="B64" s="8"/>
      <c r="C64" s="23"/>
      <c r="D64" s="23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2">
      <c r="A65" s="8"/>
      <c r="B65" s="8"/>
      <c r="C65" s="23"/>
      <c r="D65" s="23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2">
      <c r="A66" s="8"/>
      <c r="B66" s="8"/>
      <c r="C66" s="23"/>
      <c r="D66" s="23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2">
      <c r="A67" s="8"/>
      <c r="B67" s="8"/>
      <c r="C67" s="23"/>
      <c r="D67" s="23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x14ac:dyDescent="0.2">
      <c r="A68" s="8"/>
      <c r="B68" s="8"/>
      <c r="C68" s="23"/>
      <c r="D68" s="23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x14ac:dyDescent="0.2">
      <c r="A69" s="8"/>
      <c r="B69" s="8"/>
      <c r="C69" s="23"/>
      <c r="D69" s="23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x14ac:dyDescent="0.2">
      <c r="A70" s="8"/>
      <c r="B70" s="8"/>
      <c r="C70" s="23"/>
      <c r="D70" s="23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x14ac:dyDescent="0.2">
      <c r="A71" s="8"/>
      <c r="B71" s="8"/>
      <c r="C71" s="23"/>
      <c r="D71" s="23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2">
      <c r="A72" s="8"/>
      <c r="B72" s="8"/>
      <c r="C72" s="23"/>
      <c r="D72" s="23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x14ac:dyDescent="0.2">
      <c r="A73" s="8"/>
      <c r="B73" s="8"/>
      <c r="C73" s="23"/>
      <c r="D73" s="23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2">
      <c r="A74" s="8"/>
      <c r="B74" s="8"/>
      <c r="C74" s="23"/>
      <c r="D74" s="23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2">
      <c r="A75" s="8"/>
      <c r="B75" s="8"/>
      <c r="C75" s="23"/>
      <c r="D75" s="23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2">
      <c r="A76" s="8"/>
      <c r="B76" s="8"/>
      <c r="C76" s="23"/>
      <c r="D76" s="23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x14ac:dyDescent="0.2">
      <c r="A77" s="8"/>
      <c r="B77" s="8"/>
      <c r="C77" s="23"/>
      <c r="D77" s="23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2">
      <c r="A78" s="8"/>
      <c r="B78" s="8"/>
      <c r="C78" s="23"/>
      <c r="D78" s="23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x14ac:dyDescent="0.2">
      <c r="A79" s="8"/>
      <c r="B79" s="8"/>
      <c r="C79" s="23"/>
      <c r="D79" s="23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8"/>
      <c r="C80" s="23"/>
      <c r="D80" s="23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8"/>
      <c r="C81" s="23"/>
      <c r="D81" s="23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8"/>
      <c r="C82" s="23"/>
      <c r="D82" s="23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8"/>
      <c r="C83" s="23"/>
      <c r="D83" s="23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8"/>
      <c r="C84" s="23"/>
      <c r="D84" s="23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23"/>
      <c r="D85" s="23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23"/>
      <c r="D86" s="23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23"/>
      <c r="D87" s="23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23"/>
      <c r="D88" s="23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23"/>
      <c r="D89" s="2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23"/>
      <c r="D90" s="2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23"/>
      <c r="D91" s="2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23"/>
      <c r="D92" s="2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23"/>
      <c r="D93" s="2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23"/>
      <c r="D94" s="2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23"/>
      <c r="D95" s="2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23"/>
      <c r="D96" s="2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8"/>
      <c r="C97" s="23"/>
      <c r="D97" s="2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8"/>
      <c r="C98" s="23"/>
      <c r="D98" s="2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8"/>
      <c r="C99" s="23"/>
      <c r="D99" s="2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8"/>
      <c r="C100" s="23"/>
      <c r="D100" s="2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8"/>
      <c r="C101" s="23"/>
      <c r="D101" s="2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8"/>
      <c r="C102" s="23"/>
      <c r="D102" s="2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8"/>
      <c r="C103" s="23"/>
      <c r="D103" s="2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8"/>
      <c r="C104" s="23"/>
      <c r="D104" s="2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8"/>
      <c r="C105" s="23"/>
      <c r="D105" s="2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8"/>
      <c r="C106" s="23"/>
      <c r="D106" s="2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8"/>
      <c r="C107" s="23"/>
      <c r="D107" s="2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8"/>
      <c r="C108" s="23"/>
      <c r="D108" s="2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8"/>
      <c r="C109" s="23"/>
      <c r="D109" s="2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23"/>
      <c r="D110" s="2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</sheetData>
  <mergeCells count="20">
    <mergeCell ref="T2:T3"/>
    <mergeCell ref="B2:E2"/>
    <mergeCell ref="B3:C3"/>
    <mergeCell ref="B54:E54"/>
    <mergeCell ref="G51:H51"/>
    <mergeCell ref="B52:E52"/>
    <mergeCell ref="G1:S1"/>
    <mergeCell ref="S2:S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ignoredErrors>
    <ignoredError sqref="B4:B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7"/>
  <sheetViews>
    <sheetView showGridLines="0" workbookViewId="0">
      <pane xSplit="5" ySplit="3" topLeftCell="F38" activePane="bottomRight" state="frozen"/>
      <selection pane="topRight" activeCell="F1" sqref="F1"/>
      <selection pane="bottomLeft" activeCell="A4" sqref="A4"/>
      <selection pane="bottomRight" activeCell="F39" sqref="F39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24" customWidth="1"/>
    <col min="3" max="3" width="20.5703125" style="17" bestFit="1" customWidth="1"/>
    <col min="4" max="4" width="11.7109375" style="25" customWidth="1"/>
    <col min="5" max="5" width="14.7109375" style="12" bestFit="1" customWidth="1"/>
    <col min="6" max="6" width="11.42578125" style="12"/>
    <col min="7" max="7" width="14.140625" style="24" bestFit="1" customWidth="1"/>
    <col min="8" max="8" width="22.7109375" style="17" customWidth="1"/>
    <col min="9" max="9" width="9.85546875" style="43" customWidth="1"/>
    <col min="10" max="10" width="8.7109375" style="24" customWidth="1"/>
    <col min="11" max="11" width="7.85546875" style="24" customWidth="1"/>
    <col min="12" max="12" width="9.140625" style="24" customWidth="1"/>
    <col min="13" max="13" width="9.7109375" style="24" customWidth="1"/>
    <col min="14" max="16" width="7.85546875" style="24" customWidth="1"/>
    <col min="17" max="17" width="9.7109375" style="24" customWidth="1"/>
    <col min="18" max="18" width="9.5703125" style="24" customWidth="1"/>
    <col min="19" max="19" width="10.5703125" style="24" customWidth="1"/>
    <col min="20" max="16384" width="11.42578125" style="12"/>
  </cols>
  <sheetData>
    <row r="1" spans="1:20" ht="30" customHeight="1" x14ac:dyDescent="0.2">
      <c r="A1" s="9"/>
      <c r="B1" s="18"/>
      <c r="C1" s="22"/>
      <c r="D1" s="19"/>
      <c r="E1" s="42"/>
      <c r="G1" s="206" t="s">
        <v>464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6">
        <v>1</v>
      </c>
      <c r="C4" s="104" t="s">
        <v>245</v>
      </c>
      <c r="D4" s="21">
        <v>0.79863099999999998</v>
      </c>
      <c r="E4" s="14" t="s">
        <v>239</v>
      </c>
      <c r="F4" s="9"/>
      <c r="G4" s="73" t="s">
        <v>239</v>
      </c>
      <c r="H4" s="80" t="s">
        <v>245</v>
      </c>
      <c r="I4" s="81">
        <v>0.79863099999999998</v>
      </c>
      <c r="J4" s="82">
        <v>22.2</v>
      </c>
      <c r="K4" s="82">
        <v>262.8</v>
      </c>
      <c r="L4" s="83">
        <v>83.7</v>
      </c>
      <c r="M4" s="83">
        <v>56.8</v>
      </c>
      <c r="N4" s="82">
        <v>979</v>
      </c>
      <c r="O4" s="83">
        <v>100</v>
      </c>
      <c r="P4" s="83">
        <v>11.2</v>
      </c>
      <c r="Q4" s="83">
        <v>95.6</v>
      </c>
      <c r="R4" s="83">
        <v>69.099999999999994</v>
      </c>
      <c r="S4" s="83">
        <v>95.8</v>
      </c>
      <c r="T4" s="83">
        <v>54.9</v>
      </c>
    </row>
    <row r="5" spans="1:20" ht="14.1" customHeight="1" x14ac:dyDescent="0.2">
      <c r="A5" s="9"/>
      <c r="B5" s="57">
        <v>2</v>
      </c>
      <c r="C5" s="110" t="s">
        <v>254</v>
      </c>
      <c r="D5" s="61">
        <v>0.77463199999999999</v>
      </c>
      <c r="E5" s="56" t="s">
        <v>243</v>
      </c>
      <c r="F5" s="9"/>
      <c r="G5" s="127" t="s">
        <v>240</v>
      </c>
      <c r="H5" s="80" t="s">
        <v>246</v>
      </c>
      <c r="I5" s="81">
        <v>0.61637399999999998</v>
      </c>
      <c r="J5" s="82">
        <v>39.799999999999997</v>
      </c>
      <c r="K5" s="82">
        <v>227.8</v>
      </c>
      <c r="L5" s="83">
        <v>82.4</v>
      </c>
      <c r="M5" s="83">
        <v>100</v>
      </c>
      <c r="N5" s="82">
        <v>1074</v>
      </c>
      <c r="O5" s="83">
        <v>72.599999999999994</v>
      </c>
      <c r="P5" s="83">
        <v>7.9</v>
      </c>
      <c r="Q5" s="83">
        <v>73.8</v>
      </c>
      <c r="R5" s="83">
        <v>25.7</v>
      </c>
      <c r="S5" s="83">
        <v>50.6</v>
      </c>
      <c r="T5" s="83">
        <v>4.3</v>
      </c>
    </row>
    <row r="6" spans="1:20" ht="14.1" customHeight="1" x14ac:dyDescent="0.2">
      <c r="A6" s="9"/>
      <c r="B6" s="37">
        <v>3</v>
      </c>
      <c r="C6" s="101" t="s">
        <v>261</v>
      </c>
      <c r="D6" s="50">
        <v>0.71911099999999994</v>
      </c>
      <c r="E6" s="34" t="s">
        <v>244</v>
      </c>
      <c r="F6" s="9"/>
      <c r="G6" s="128" t="s">
        <v>241</v>
      </c>
      <c r="H6" s="80" t="s">
        <v>247</v>
      </c>
      <c r="I6" s="81">
        <v>0.38671</v>
      </c>
      <c r="J6" s="82">
        <v>25.7</v>
      </c>
      <c r="K6" s="82">
        <v>96.7</v>
      </c>
      <c r="L6" s="83">
        <v>30</v>
      </c>
      <c r="M6" s="83">
        <v>34.299999999999997</v>
      </c>
      <c r="N6" s="82">
        <v>867</v>
      </c>
      <c r="O6" s="83">
        <v>21.9</v>
      </c>
      <c r="P6" s="83">
        <v>7.3</v>
      </c>
      <c r="Q6" s="83">
        <v>19.899999999999999</v>
      </c>
      <c r="R6" s="83">
        <v>2.5</v>
      </c>
      <c r="S6" s="83">
        <v>3</v>
      </c>
      <c r="T6" s="83">
        <v>2</v>
      </c>
    </row>
    <row r="7" spans="1:20" ht="14.1" customHeight="1" x14ac:dyDescent="0.2">
      <c r="A7" s="9"/>
      <c r="B7" s="37">
        <v>4</v>
      </c>
      <c r="C7" s="101" t="s">
        <v>258</v>
      </c>
      <c r="D7" s="50">
        <v>0.64931000000000005</v>
      </c>
      <c r="E7" s="34" t="s">
        <v>243</v>
      </c>
      <c r="F7" s="9"/>
      <c r="G7" s="128" t="s">
        <v>240</v>
      </c>
      <c r="H7" s="80" t="s">
        <v>248</v>
      </c>
      <c r="I7" s="81">
        <v>0.59936900000000004</v>
      </c>
      <c r="J7" s="82">
        <v>41.7</v>
      </c>
      <c r="K7" s="82">
        <v>266.39999999999998</v>
      </c>
      <c r="L7" s="83">
        <v>87.9</v>
      </c>
      <c r="M7" s="83">
        <v>87</v>
      </c>
      <c r="N7" s="82">
        <v>1232</v>
      </c>
      <c r="O7" s="83">
        <v>77.400000000000006</v>
      </c>
      <c r="P7" s="83">
        <v>6</v>
      </c>
      <c r="Q7" s="83">
        <v>81.099999999999994</v>
      </c>
      <c r="R7" s="83">
        <v>8.6999999999999993</v>
      </c>
      <c r="S7" s="83">
        <v>74.5</v>
      </c>
      <c r="T7" s="83">
        <v>2.1</v>
      </c>
    </row>
    <row r="8" spans="1:20" ht="14.1" customHeight="1" x14ac:dyDescent="0.2">
      <c r="A8" s="9"/>
      <c r="B8" s="37">
        <v>5</v>
      </c>
      <c r="C8" s="101" t="s">
        <v>260</v>
      </c>
      <c r="D8" s="50">
        <v>0.64484200000000003</v>
      </c>
      <c r="E8" s="34" t="s">
        <v>242</v>
      </c>
      <c r="F8" s="9"/>
      <c r="G8" s="73" t="s">
        <v>242</v>
      </c>
      <c r="H8" s="80" t="s">
        <v>249</v>
      </c>
      <c r="I8" s="81">
        <v>0.57388600000000001</v>
      </c>
      <c r="J8" s="82">
        <v>45.6</v>
      </c>
      <c r="K8" s="82">
        <v>309.2</v>
      </c>
      <c r="L8" s="83">
        <v>81.2</v>
      </c>
      <c r="M8" s="83">
        <v>57.2</v>
      </c>
      <c r="N8" s="82">
        <v>1035</v>
      </c>
      <c r="O8" s="83">
        <v>100</v>
      </c>
      <c r="P8" s="83">
        <v>6.4</v>
      </c>
      <c r="Q8" s="83">
        <v>72.400000000000006</v>
      </c>
      <c r="R8" s="83">
        <v>28.5</v>
      </c>
      <c r="S8" s="83">
        <v>73.8</v>
      </c>
      <c r="T8" s="83">
        <v>5.7</v>
      </c>
    </row>
    <row r="9" spans="1:20" ht="14.1" customHeight="1" x14ac:dyDescent="0.2">
      <c r="A9" s="9"/>
      <c r="B9" s="37">
        <v>6</v>
      </c>
      <c r="C9" s="101" t="s">
        <v>255</v>
      </c>
      <c r="D9" s="50">
        <v>0.63956500000000005</v>
      </c>
      <c r="E9" s="34" t="s">
        <v>243</v>
      </c>
      <c r="F9" s="9"/>
      <c r="G9" s="128" t="s">
        <v>242</v>
      </c>
      <c r="H9" s="80" t="s">
        <v>435</v>
      </c>
      <c r="I9" s="81">
        <v>0.48449199999999998</v>
      </c>
      <c r="J9" s="82">
        <v>48.6</v>
      </c>
      <c r="K9" s="82">
        <v>353.2</v>
      </c>
      <c r="L9" s="83">
        <v>66.7</v>
      </c>
      <c r="M9" s="83">
        <v>60</v>
      </c>
      <c r="N9" s="82">
        <v>1007</v>
      </c>
      <c r="O9" s="83">
        <v>54.2</v>
      </c>
      <c r="P9" s="83">
        <v>7.3</v>
      </c>
      <c r="Q9" s="83">
        <v>64.599999999999994</v>
      </c>
      <c r="R9" s="83">
        <v>23.4</v>
      </c>
      <c r="S9" s="83">
        <v>60.4</v>
      </c>
      <c r="T9" s="83">
        <v>0.8</v>
      </c>
    </row>
    <row r="10" spans="1:20" ht="14.1" customHeight="1" x14ac:dyDescent="0.2">
      <c r="A10" s="9"/>
      <c r="B10" s="37">
        <v>7</v>
      </c>
      <c r="C10" s="101" t="s">
        <v>259</v>
      </c>
      <c r="D10" s="50">
        <v>0.63227</v>
      </c>
      <c r="E10" s="34" t="s">
        <v>244</v>
      </c>
      <c r="F10" s="9"/>
      <c r="G10" s="73" t="s">
        <v>241</v>
      </c>
      <c r="H10" s="80" t="s">
        <v>250</v>
      </c>
      <c r="I10" s="81">
        <v>0.50712599999999997</v>
      </c>
      <c r="J10" s="82">
        <v>29</v>
      </c>
      <c r="K10" s="82">
        <v>192.9</v>
      </c>
      <c r="L10" s="83">
        <v>53.2</v>
      </c>
      <c r="M10" s="83">
        <v>63.8</v>
      </c>
      <c r="N10" s="82">
        <v>1099</v>
      </c>
      <c r="O10" s="83">
        <v>49</v>
      </c>
      <c r="P10" s="83">
        <v>7.5</v>
      </c>
      <c r="Q10" s="83">
        <v>48.2</v>
      </c>
      <c r="R10" s="83">
        <v>4.5</v>
      </c>
      <c r="S10" s="83">
        <v>31.7</v>
      </c>
      <c r="T10" s="83">
        <v>1.7</v>
      </c>
    </row>
    <row r="11" spans="1:20" ht="14.1" customHeight="1" x14ac:dyDescent="0.2">
      <c r="A11" s="9"/>
      <c r="B11" s="37">
        <v>8</v>
      </c>
      <c r="C11" s="101" t="s">
        <v>246</v>
      </c>
      <c r="D11" s="50">
        <v>0.61637399999999998</v>
      </c>
      <c r="E11" s="34" t="s">
        <v>240</v>
      </c>
      <c r="F11" s="9"/>
      <c r="G11" s="127" t="s">
        <v>241</v>
      </c>
      <c r="H11" s="80" t="s">
        <v>251</v>
      </c>
      <c r="I11" s="81">
        <v>0.57395200000000002</v>
      </c>
      <c r="J11" s="82">
        <v>32.200000000000003</v>
      </c>
      <c r="K11" s="82">
        <v>138.30000000000001</v>
      </c>
      <c r="L11" s="83">
        <v>100</v>
      </c>
      <c r="M11" s="83">
        <v>90</v>
      </c>
      <c r="N11" s="82">
        <v>1057</v>
      </c>
      <c r="O11" s="83">
        <v>31.3</v>
      </c>
      <c r="P11" s="83">
        <v>8.6999999999999993</v>
      </c>
      <c r="Q11" s="83">
        <v>47.9</v>
      </c>
      <c r="R11" s="83">
        <v>18.899999999999999</v>
      </c>
      <c r="S11" s="83">
        <v>36.5</v>
      </c>
      <c r="T11" s="83">
        <v>0.4</v>
      </c>
    </row>
    <row r="12" spans="1:20" ht="14.1" customHeight="1" x14ac:dyDescent="0.2">
      <c r="A12" s="9"/>
      <c r="B12" s="37">
        <v>9</v>
      </c>
      <c r="C12" s="101" t="s">
        <v>257</v>
      </c>
      <c r="D12" s="50">
        <v>0.60475999999999996</v>
      </c>
      <c r="E12" s="34" t="s">
        <v>243</v>
      </c>
      <c r="F12" s="9"/>
      <c r="G12" s="127" t="s">
        <v>240</v>
      </c>
      <c r="H12" s="80" t="s">
        <v>252</v>
      </c>
      <c r="I12" s="81">
        <v>0.52275400000000005</v>
      </c>
      <c r="J12" s="82">
        <v>50.1</v>
      </c>
      <c r="K12" s="82">
        <v>198.2</v>
      </c>
      <c r="L12" s="83">
        <v>40.5</v>
      </c>
      <c r="M12" s="83">
        <v>56.8</v>
      </c>
      <c r="N12" s="82">
        <v>1354</v>
      </c>
      <c r="O12" s="83">
        <v>78.400000000000006</v>
      </c>
      <c r="P12" s="83">
        <v>7.1</v>
      </c>
      <c r="Q12" s="83">
        <v>70.3</v>
      </c>
      <c r="R12" s="83">
        <v>38.5</v>
      </c>
      <c r="S12" s="83">
        <v>63.6</v>
      </c>
      <c r="T12" s="83">
        <v>0.6</v>
      </c>
    </row>
    <row r="13" spans="1:20" ht="14.1" customHeight="1" x14ac:dyDescent="0.2">
      <c r="A13" s="9"/>
      <c r="B13" s="37">
        <v>10</v>
      </c>
      <c r="C13" s="101" t="s">
        <v>248</v>
      </c>
      <c r="D13" s="50">
        <v>0.59936900000000004</v>
      </c>
      <c r="E13" s="34" t="s">
        <v>240</v>
      </c>
      <c r="F13" s="9"/>
      <c r="G13" s="127" t="s">
        <v>241</v>
      </c>
      <c r="H13" s="80" t="s">
        <v>253</v>
      </c>
      <c r="I13" s="81">
        <v>0.49857400000000002</v>
      </c>
      <c r="J13" s="82">
        <v>41</v>
      </c>
      <c r="K13" s="82">
        <v>171.4</v>
      </c>
      <c r="L13" s="83">
        <v>34.299999999999997</v>
      </c>
      <c r="M13" s="83">
        <v>71.400000000000006</v>
      </c>
      <c r="N13" s="82">
        <v>996</v>
      </c>
      <c r="O13" s="83">
        <v>41.8</v>
      </c>
      <c r="P13" s="83">
        <v>7.8</v>
      </c>
      <c r="Q13" s="83">
        <v>61.2</v>
      </c>
      <c r="R13" s="83">
        <v>30.1</v>
      </c>
      <c r="S13" s="83">
        <v>42.9</v>
      </c>
      <c r="T13" s="83">
        <v>1.1000000000000001</v>
      </c>
    </row>
    <row r="14" spans="1:20" ht="14.1" customHeight="1" x14ac:dyDescent="0.2">
      <c r="A14" s="9"/>
      <c r="B14" s="37">
        <v>11</v>
      </c>
      <c r="C14" s="101" t="s">
        <v>269</v>
      </c>
      <c r="D14" s="50">
        <v>0.59920099999999998</v>
      </c>
      <c r="E14" s="34" t="s">
        <v>240</v>
      </c>
      <c r="F14" s="9"/>
      <c r="G14" s="127" t="s">
        <v>243</v>
      </c>
      <c r="H14" s="80" t="s">
        <v>254</v>
      </c>
      <c r="I14" s="81">
        <v>0.77463199999999999</v>
      </c>
      <c r="J14" s="82">
        <v>35</v>
      </c>
      <c r="K14" s="82">
        <v>540</v>
      </c>
      <c r="L14" s="83">
        <v>100</v>
      </c>
      <c r="M14" s="83">
        <v>100</v>
      </c>
      <c r="N14" s="82">
        <v>1097</v>
      </c>
      <c r="O14" s="83">
        <v>82.6</v>
      </c>
      <c r="P14" s="83">
        <v>10.5</v>
      </c>
      <c r="Q14" s="83">
        <v>95.1</v>
      </c>
      <c r="R14" s="83">
        <v>77.099999999999994</v>
      </c>
      <c r="S14" s="83">
        <v>96.7</v>
      </c>
      <c r="T14" s="83">
        <v>0.2</v>
      </c>
    </row>
    <row r="15" spans="1:20" ht="14.1" customHeight="1" x14ac:dyDescent="0.2">
      <c r="A15" s="9"/>
      <c r="B15" s="37">
        <v>12</v>
      </c>
      <c r="C15" s="101" t="s">
        <v>236</v>
      </c>
      <c r="D15" s="50">
        <v>0.58532300000000004</v>
      </c>
      <c r="E15" s="34" t="s">
        <v>244</v>
      </c>
      <c r="F15" s="9"/>
      <c r="G15" s="128" t="s">
        <v>243</v>
      </c>
      <c r="H15" s="80" t="s">
        <v>255</v>
      </c>
      <c r="I15" s="81">
        <v>0.63956500000000005</v>
      </c>
      <c r="J15" s="82">
        <v>14.7</v>
      </c>
      <c r="K15" s="82">
        <v>23</v>
      </c>
      <c r="L15" s="83">
        <v>100</v>
      </c>
      <c r="M15" s="83">
        <v>100</v>
      </c>
      <c r="N15" s="82">
        <v>1047</v>
      </c>
      <c r="O15" s="83">
        <v>8</v>
      </c>
      <c r="P15" s="83">
        <v>9.6999999999999993</v>
      </c>
      <c r="Q15" s="83">
        <v>52.9</v>
      </c>
      <c r="R15" s="83">
        <v>5.3</v>
      </c>
      <c r="S15" s="83">
        <v>34.299999999999997</v>
      </c>
      <c r="T15" s="83">
        <v>0.8</v>
      </c>
    </row>
    <row r="16" spans="1:20" ht="14.1" customHeight="1" x14ac:dyDescent="0.2">
      <c r="A16" s="9"/>
      <c r="B16" s="37">
        <v>13</v>
      </c>
      <c r="C16" s="101" t="s">
        <v>249</v>
      </c>
      <c r="D16" s="50">
        <v>0.57388600000000001</v>
      </c>
      <c r="E16" s="34" t="s">
        <v>242</v>
      </c>
      <c r="F16" s="9"/>
      <c r="G16" s="73" t="s">
        <v>243</v>
      </c>
      <c r="H16" s="80" t="s">
        <v>256</v>
      </c>
      <c r="I16" s="81">
        <v>0.44863999999999998</v>
      </c>
      <c r="J16" s="82">
        <v>43.1</v>
      </c>
      <c r="K16" s="82">
        <v>3.1</v>
      </c>
      <c r="L16" s="83">
        <v>0</v>
      </c>
      <c r="M16" s="83">
        <v>100</v>
      </c>
      <c r="N16" s="82">
        <v>667</v>
      </c>
      <c r="O16" s="83">
        <v>1.3</v>
      </c>
      <c r="P16" s="83">
        <v>8.8000000000000007</v>
      </c>
      <c r="Q16" s="83">
        <v>48</v>
      </c>
      <c r="R16" s="83">
        <v>5.9</v>
      </c>
      <c r="S16" s="83">
        <v>65.599999999999994</v>
      </c>
      <c r="T16" s="83">
        <v>0.6</v>
      </c>
    </row>
    <row r="17" spans="1:20" ht="14.1" customHeight="1" x14ac:dyDescent="0.2">
      <c r="A17" s="9"/>
      <c r="B17" s="37">
        <v>14</v>
      </c>
      <c r="C17" s="101" t="s">
        <v>262</v>
      </c>
      <c r="D17" s="50">
        <v>0.56629300000000005</v>
      </c>
      <c r="E17" s="34" t="s">
        <v>244</v>
      </c>
      <c r="F17" s="9"/>
      <c r="G17" s="127" t="s">
        <v>243</v>
      </c>
      <c r="H17" s="80" t="s">
        <v>257</v>
      </c>
      <c r="I17" s="81">
        <v>0.60475999999999996</v>
      </c>
      <c r="J17" s="82">
        <v>27.7</v>
      </c>
      <c r="K17" s="82">
        <v>18.2</v>
      </c>
      <c r="L17" s="83">
        <v>100</v>
      </c>
      <c r="M17" s="83">
        <v>100</v>
      </c>
      <c r="N17" s="82">
        <v>1040</v>
      </c>
      <c r="O17" s="83">
        <v>6.4</v>
      </c>
      <c r="P17" s="83">
        <v>8.4</v>
      </c>
      <c r="Q17" s="83">
        <v>49.9</v>
      </c>
      <c r="R17" s="83">
        <v>1.6</v>
      </c>
      <c r="S17" s="83">
        <v>76</v>
      </c>
      <c r="T17" s="83">
        <v>0.1</v>
      </c>
    </row>
    <row r="18" spans="1:20" ht="14.1" customHeight="1" x14ac:dyDescent="0.2">
      <c r="A18" s="9"/>
      <c r="B18" s="37">
        <v>15</v>
      </c>
      <c r="C18" s="101" t="s">
        <v>274</v>
      </c>
      <c r="D18" s="50">
        <v>0.56134300000000004</v>
      </c>
      <c r="E18" s="34" t="s">
        <v>243</v>
      </c>
      <c r="F18" s="9"/>
      <c r="G18" s="128" t="s">
        <v>243</v>
      </c>
      <c r="H18" s="80" t="s">
        <v>258</v>
      </c>
      <c r="I18" s="81">
        <v>0.64931000000000005</v>
      </c>
      <c r="J18" s="82">
        <v>28.7</v>
      </c>
      <c r="K18" s="82">
        <v>65.2</v>
      </c>
      <c r="L18" s="83">
        <v>100</v>
      </c>
      <c r="M18" s="83">
        <v>100</v>
      </c>
      <c r="N18" s="82">
        <v>1047</v>
      </c>
      <c r="O18" s="83">
        <v>2.9</v>
      </c>
      <c r="P18" s="83">
        <v>8.8000000000000007</v>
      </c>
      <c r="Q18" s="83">
        <v>82.4</v>
      </c>
      <c r="R18" s="83">
        <v>12.1</v>
      </c>
      <c r="S18" s="83">
        <v>83.9</v>
      </c>
      <c r="T18" s="83">
        <v>0.5</v>
      </c>
    </row>
    <row r="19" spans="1:20" ht="14.1" customHeight="1" x14ac:dyDescent="0.2">
      <c r="A19" s="9"/>
      <c r="B19" s="37">
        <v>16</v>
      </c>
      <c r="C19" s="101" t="s">
        <v>265</v>
      </c>
      <c r="D19" s="50">
        <v>0.55880399999999997</v>
      </c>
      <c r="E19" s="34" t="s">
        <v>243</v>
      </c>
      <c r="F19" s="9"/>
      <c r="G19" s="127" t="s">
        <v>244</v>
      </c>
      <c r="H19" s="80" t="s">
        <v>259</v>
      </c>
      <c r="I19" s="81">
        <v>0.63227</v>
      </c>
      <c r="J19" s="82">
        <v>37.9</v>
      </c>
      <c r="K19" s="82">
        <v>279.8</v>
      </c>
      <c r="L19" s="83">
        <v>69</v>
      </c>
      <c r="M19" s="83">
        <v>100</v>
      </c>
      <c r="N19" s="82">
        <v>1051</v>
      </c>
      <c r="O19" s="83">
        <v>61.4</v>
      </c>
      <c r="P19" s="83">
        <v>7.6</v>
      </c>
      <c r="Q19" s="83">
        <v>76.599999999999994</v>
      </c>
      <c r="R19" s="83">
        <v>32</v>
      </c>
      <c r="S19" s="83">
        <v>79.8</v>
      </c>
      <c r="T19" s="83">
        <v>1.5</v>
      </c>
    </row>
    <row r="20" spans="1:20" ht="14.1" customHeight="1" x14ac:dyDescent="0.2">
      <c r="A20" s="9"/>
      <c r="B20" s="37">
        <v>17</v>
      </c>
      <c r="C20" s="101" t="s">
        <v>275</v>
      </c>
      <c r="D20" s="50">
        <v>0.55359999999999998</v>
      </c>
      <c r="E20" s="34" t="s">
        <v>243</v>
      </c>
      <c r="F20" s="9"/>
      <c r="G20" s="128" t="s">
        <v>242</v>
      </c>
      <c r="H20" s="80" t="s">
        <v>260</v>
      </c>
      <c r="I20" s="81">
        <v>0.64484200000000003</v>
      </c>
      <c r="J20" s="82">
        <v>32.6</v>
      </c>
      <c r="K20" s="82">
        <v>306.10000000000002</v>
      </c>
      <c r="L20" s="83">
        <v>65.5</v>
      </c>
      <c r="M20" s="83">
        <v>100</v>
      </c>
      <c r="N20" s="82">
        <v>1094</v>
      </c>
      <c r="O20" s="83">
        <v>71.8</v>
      </c>
      <c r="P20" s="83">
        <v>7.7</v>
      </c>
      <c r="Q20" s="83">
        <v>83.5</v>
      </c>
      <c r="R20" s="83">
        <v>15.4</v>
      </c>
      <c r="S20" s="83">
        <v>73.7</v>
      </c>
      <c r="T20" s="83">
        <v>1.1000000000000001</v>
      </c>
    </row>
    <row r="21" spans="1:20" ht="14.1" customHeight="1" x14ac:dyDescent="0.2">
      <c r="A21" s="9"/>
      <c r="B21" s="37">
        <v>18</v>
      </c>
      <c r="C21" s="101" t="s">
        <v>272</v>
      </c>
      <c r="D21" s="50">
        <v>0.54891299999999998</v>
      </c>
      <c r="E21" s="34" t="s">
        <v>242</v>
      </c>
      <c r="F21" s="9"/>
      <c r="G21" s="128" t="s">
        <v>244</v>
      </c>
      <c r="H21" s="80" t="s">
        <v>236</v>
      </c>
      <c r="I21" s="81">
        <v>0.58532300000000004</v>
      </c>
      <c r="J21" s="82">
        <v>35.5</v>
      </c>
      <c r="K21" s="82">
        <v>238.3</v>
      </c>
      <c r="L21" s="83">
        <v>35.9</v>
      </c>
      <c r="M21" s="83">
        <v>40</v>
      </c>
      <c r="N21" s="82">
        <v>1176</v>
      </c>
      <c r="O21" s="83">
        <v>76.7</v>
      </c>
      <c r="P21" s="83">
        <v>8.3000000000000007</v>
      </c>
      <c r="Q21" s="83">
        <v>86.6</v>
      </c>
      <c r="R21" s="83">
        <v>30.8</v>
      </c>
      <c r="S21" s="83">
        <v>81.900000000000006</v>
      </c>
      <c r="T21" s="83">
        <v>0.6</v>
      </c>
    </row>
    <row r="22" spans="1:20" ht="14.1" customHeight="1" x14ac:dyDescent="0.2">
      <c r="A22" s="9"/>
      <c r="B22" s="37">
        <v>19</v>
      </c>
      <c r="C22" s="101" t="s">
        <v>263</v>
      </c>
      <c r="D22" s="50">
        <v>0.53955299999999995</v>
      </c>
      <c r="E22" s="34" t="s">
        <v>242</v>
      </c>
      <c r="F22" s="9"/>
      <c r="G22" s="73" t="s">
        <v>244</v>
      </c>
      <c r="H22" s="80" t="s">
        <v>261</v>
      </c>
      <c r="I22" s="81">
        <v>0.71911099999999994</v>
      </c>
      <c r="J22" s="82">
        <v>38.299999999999997</v>
      </c>
      <c r="K22" s="82">
        <v>227.9</v>
      </c>
      <c r="L22" s="83">
        <v>98.3</v>
      </c>
      <c r="M22" s="83">
        <v>87.9</v>
      </c>
      <c r="N22" s="82">
        <v>981</v>
      </c>
      <c r="O22" s="83">
        <v>82.6</v>
      </c>
      <c r="P22" s="83">
        <v>8.9</v>
      </c>
      <c r="Q22" s="83">
        <v>96.5</v>
      </c>
      <c r="R22" s="83">
        <v>46.1</v>
      </c>
      <c r="S22" s="83">
        <v>90.7</v>
      </c>
      <c r="T22" s="83">
        <v>5.0999999999999996</v>
      </c>
    </row>
    <row r="23" spans="1:20" ht="14.1" customHeight="1" x14ac:dyDescent="0.2">
      <c r="A23" s="9"/>
      <c r="B23" s="37">
        <v>20</v>
      </c>
      <c r="C23" s="101" t="s">
        <v>267</v>
      </c>
      <c r="D23" s="50">
        <v>0.53393400000000002</v>
      </c>
      <c r="E23" s="34" t="s">
        <v>243</v>
      </c>
      <c r="F23" s="9"/>
      <c r="G23" s="127" t="s">
        <v>244</v>
      </c>
      <c r="H23" s="80" t="s">
        <v>262</v>
      </c>
      <c r="I23" s="81">
        <v>0.56629300000000005</v>
      </c>
      <c r="J23" s="82">
        <v>39.1</v>
      </c>
      <c r="K23" s="82">
        <v>164.3</v>
      </c>
      <c r="L23" s="83">
        <v>19.100000000000001</v>
      </c>
      <c r="M23" s="83">
        <v>34.299999999999997</v>
      </c>
      <c r="N23" s="82">
        <v>1055</v>
      </c>
      <c r="O23" s="83">
        <v>73.900000000000006</v>
      </c>
      <c r="P23" s="83">
        <v>8.6</v>
      </c>
      <c r="Q23" s="83">
        <v>91.5</v>
      </c>
      <c r="R23" s="83">
        <v>41.7</v>
      </c>
      <c r="S23" s="83">
        <v>76</v>
      </c>
      <c r="T23" s="83">
        <v>0.9</v>
      </c>
    </row>
    <row r="24" spans="1:20" ht="14.1" customHeight="1" x14ac:dyDescent="0.2">
      <c r="A24" s="9"/>
      <c r="B24" s="37">
        <v>21</v>
      </c>
      <c r="C24" s="101" t="s">
        <v>276</v>
      </c>
      <c r="D24" s="50">
        <v>0.52923699999999996</v>
      </c>
      <c r="E24" s="34" t="s">
        <v>240</v>
      </c>
      <c r="F24" s="9"/>
      <c r="G24" s="128" t="s">
        <v>242</v>
      </c>
      <c r="H24" s="80" t="s">
        <v>263</v>
      </c>
      <c r="I24" s="81">
        <v>0.53955299999999995</v>
      </c>
      <c r="J24" s="82">
        <v>40.4</v>
      </c>
      <c r="K24" s="82">
        <v>496</v>
      </c>
      <c r="L24" s="83">
        <v>83.3</v>
      </c>
      <c r="M24" s="83">
        <v>94.6</v>
      </c>
      <c r="N24" s="82">
        <v>942</v>
      </c>
      <c r="O24" s="83">
        <v>38.1</v>
      </c>
      <c r="P24" s="83">
        <v>8.1</v>
      </c>
      <c r="Q24" s="83">
        <v>68.2</v>
      </c>
      <c r="R24" s="83">
        <v>15.7</v>
      </c>
      <c r="S24" s="83">
        <v>57.3</v>
      </c>
      <c r="T24" s="83">
        <v>2.5</v>
      </c>
    </row>
    <row r="25" spans="1:20" ht="14.1" customHeight="1" x14ac:dyDescent="0.2">
      <c r="A25" s="9"/>
      <c r="B25" s="37">
        <v>22</v>
      </c>
      <c r="C25" s="101" t="s">
        <v>201</v>
      </c>
      <c r="D25" s="50">
        <v>0.52615699999999999</v>
      </c>
      <c r="E25" s="34" t="s">
        <v>240</v>
      </c>
      <c r="F25" s="9"/>
      <c r="G25" s="128" t="s">
        <v>242</v>
      </c>
      <c r="H25" s="80" t="s">
        <v>264</v>
      </c>
      <c r="I25" s="81">
        <v>0.42143700000000001</v>
      </c>
      <c r="J25" s="82">
        <v>40.299999999999997</v>
      </c>
      <c r="K25" s="82">
        <v>532.6</v>
      </c>
      <c r="L25" s="83">
        <v>30.1</v>
      </c>
      <c r="M25" s="83">
        <v>24.3</v>
      </c>
      <c r="N25" s="82">
        <v>1159</v>
      </c>
      <c r="O25" s="83">
        <v>57.6</v>
      </c>
      <c r="P25" s="83">
        <v>6.5</v>
      </c>
      <c r="Q25" s="83">
        <v>64.5</v>
      </c>
      <c r="R25" s="83">
        <v>19.5</v>
      </c>
      <c r="S25" s="83">
        <v>48.3</v>
      </c>
      <c r="T25" s="83">
        <v>0.5</v>
      </c>
    </row>
    <row r="26" spans="1:20" ht="14.1" customHeight="1" x14ac:dyDescent="0.2">
      <c r="A26" s="9"/>
      <c r="B26" s="37">
        <v>23</v>
      </c>
      <c r="C26" s="101" t="s">
        <v>252</v>
      </c>
      <c r="D26" s="50">
        <v>0.52275400000000005</v>
      </c>
      <c r="E26" s="34" t="s">
        <v>240</v>
      </c>
      <c r="F26" s="9"/>
      <c r="G26" s="73" t="s">
        <v>243</v>
      </c>
      <c r="H26" s="80" t="s">
        <v>265</v>
      </c>
      <c r="I26" s="81">
        <v>0.55880399999999997</v>
      </c>
      <c r="J26" s="82">
        <v>47.6</v>
      </c>
      <c r="K26" s="82">
        <v>226</v>
      </c>
      <c r="L26" s="83">
        <v>100</v>
      </c>
      <c r="M26" s="83">
        <v>100</v>
      </c>
      <c r="N26" s="82">
        <v>1054</v>
      </c>
      <c r="O26" s="83">
        <v>29.4</v>
      </c>
      <c r="P26" s="83">
        <v>9</v>
      </c>
      <c r="Q26" s="83">
        <v>75.2</v>
      </c>
      <c r="R26" s="83">
        <v>10.8</v>
      </c>
      <c r="S26" s="83">
        <v>65</v>
      </c>
      <c r="T26" s="83">
        <v>1.5</v>
      </c>
    </row>
    <row r="27" spans="1:20" ht="14.1" customHeight="1" x14ac:dyDescent="0.2">
      <c r="A27" s="9"/>
      <c r="B27" s="37">
        <v>24</v>
      </c>
      <c r="C27" s="101" t="s">
        <v>250</v>
      </c>
      <c r="D27" s="50">
        <v>0.50712599999999997</v>
      </c>
      <c r="E27" s="34" t="s">
        <v>241</v>
      </c>
      <c r="F27" s="9"/>
      <c r="G27" s="128" t="s">
        <v>243</v>
      </c>
      <c r="H27" s="80" t="s">
        <v>266</v>
      </c>
      <c r="I27" s="81">
        <v>0.31246000000000002</v>
      </c>
      <c r="J27" s="82">
        <v>66.900000000000006</v>
      </c>
      <c r="K27" s="82">
        <v>173.9</v>
      </c>
      <c r="L27" s="83">
        <v>31.6</v>
      </c>
      <c r="M27" s="83">
        <v>26.3</v>
      </c>
      <c r="N27" s="82">
        <v>1049</v>
      </c>
      <c r="O27" s="83">
        <v>41.2</v>
      </c>
      <c r="P27" s="83">
        <v>10</v>
      </c>
      <c r="Q27" s="83">
        <v>78.099999999999994</v>
      </c>
      <c r="R27" s="83">
        <v>2.5</v>
      </c>
      <c r="S27" s="83">
        <v>14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268</v>
      </c>
      <c r="D28" s="50">
        <v>0.50448800000000005</v>
      </c>
      <c r="E28" s="34" t="s">
        <v>241</v>
      </c>
      <c r="F28" s="9"/>
      <c r="G28" s="73" t="s">
        <v>243</v>
      </c>
      <c r="H28" s="80" t="s">
        <v>267</v>
      </c>
      <c r="I28" s="81">
        <v>0.53393400000000002</v>
      </c>
      <c r="J28" s="82">
        <v>42.8</v>
      </c>
      <c r="K28" s="82">
        <v>326.8</v>
      </c>
      <c r="L28" s="83">
        <v>82.4</v>
      </c>
      <c r="M28" s="83">
        <v>52.9</v>
      </c>
      <c r="N28" s="82">
        <v>1060</v>
      </c>
      <c r="O28" s="83">
        <v>57.6</v>
      </c>
      <c r="P28" s="83">
        <v>7.3</v>
      </c>
      <c r="Q28" s="83">
        <v>75.400000000000006</v>
      </c>
      <c r="R28" s="83">
        <v>37</v>
      </c>
      <c r="S28" s="83">
        <v>47.1</v>
      </c>
      <c r="T28" s="83">
        <v>0.4</v>
      </c>
    </row>
    <row r="29" spans="1:20" ht="14.1" customHeight="1" x14ac:dyDescent="0.2">
      <c r="A29" s="9"/>
      <c r="B29" s="40">
        <v>26</v>
      </c>
      <c r="C29" s="118" t="s">
        <v>253</v>
      </c>
      <c r="D29" s="51">
        <v>0.49857400000000002</v>
      </c>
      <c r="E29" s="41" t="s">
        <v>241</v>
      </c>
      <c r="F29" s="9"/>
      <c r="G29" s="127" t="s">
        <v>241</v>
      </c>
      <c r="H29" s="80" t="s">
        <v>268</v>
      </c>
      <c r="I29" s="81">
        <v>0.50448800000000005</v>
      </c>
      <c r="J29" s="82">
        <v>32.799999999999997</v>
      </c>
      <c r="K29" s="82">
        <v>133.4</v>
      </c>
      <c r="L29" s="83">
        <v>84.9</v>
      </c>
      <c r="M29" s="83">
        <v>83.1</v>
      </c>
      <c r="N29" s="82">
        <v>969</v>
      </c>
      <c r="O29" s="83">
        <v>23.6</v>
      </c>
      <c r="P29" s="83">
        <v>7.5</v>
      </c>
      <c r="Q29" s="83">
        <v>42.7</v>
      </c>
      <c r="R29" s="83">
        <v>6.6</v>
      </c>
      <c r="S29" s="83">
        <v>24.5</v>
      </c>
      <c r="T29" s="83">
        <v>2.1</v>
      </c>
    </row>
    <row r="30" spans="1:20" ht="14.1" customHeight="1" x14ac:dyDescent="0.2">
      <c r="A30" s="9"/>
      <c r="B30" s="40">
        <v>27</v>
      </c>
      <c r="C30" s="118" t="s">
        <v>435</v>
      </c>
      <c r="D30" s="51">
        <v>0.48449199999999998</v>
      </c>
      <c r="E30" s="41" t="s">
        <v>242</v>
      </c>
      <c r="F30" s="9"/>
      <c r="G30" s="127" t="s">
        <v>240</v>
      </c>
      <c r="H30" s="80" t="s">
        <v>269</v>
      </c>
      <c r="I30" s="81">
        <v>0.59920099999999998</v>
      </c>
      <c r="J30" s="82">
        <v>38.299999999999997</v>
      </c>
      <c r="K30" s="82">
        <v>247.9</v>
      </c>
      <c r="L30" s="83">
        <v>73.8</v>
      </c>
      <c r="M30" s="83">
        <v>71</v>
      </c>
      <c r="N30" s="82">
        <v>1178</v>
      </c>
      <c r="O30" s="83">
        <v>73.900000000000006</v>
      </c>
      <c r="P30" s="83">
        <v>7.5</v>
      </c>
      <c r="Q30" s="83">
        <v>84.8</v>
      </c>
      <c r="R30" s="83">
        <v>13.9</v>
      </c>
      <c r="S30" s="83">
        <v>72.400000000000006</v>
      </c>
      <c r="T30" s="83">
        <v>0.9</v>
      </c>
    </row>
    <row r="31" spans="1:20" ht="14.1" customHeight="1" x14ac:dyDescent="0.2">
      <c r="A31" s="9"/>
      <c r="B31" s="40">
        <v>28</v>
      </c>
      <c r="C31" s="118" t="s">
        <v>271</v>
      </c>
      <c r="D31" s="51">
        <v>0.47089700000000001</v>
      </c>
      <c r="E31" s="41" t="s">
        <v>241</v>
      </c>
      <c r="F31" s="9"/>
      <c r="G31" s="127" t="s">
        <v>241</v>
      </c>
      <c r="H31" s="80" t="s">
        <v>270</v>
      </c>
      <c r="I31" s="81">
        <v>0.44675799999999999</v>
      </c>
      <c r="J31" s="82">
        <v>43.6</v>
      </c>
      <c r="K31" s="82">
        <v>333.3</v>
      </c>
      <c r="L31" s="83">
        <v>54.3</v>
      </c>
      <c r="M31" s="83">
        <v>68.099999999999994</v>
      </c>
      <c r="N31" s="82">
        <v>1078</v>
      </c>
      <c r="O31" s="83">
        <v>44.6</v>
      </c>
      <c r="P31" s="83">
        <v>7.6</v>
      </c>
      <c r="Q31" s="83">
        <v>48.1</v>
      </c>
      <c r="R31" s="83">
        <v>5.6</v>
      </c>
      <c r="S31" s="83">
        <v>42.4</v>
      </c>
      <c r="T31" s="83">
        <v>1</v>
      </c>
    </row>
    <row r="32" spans="1:20" ht="14.1" customHeight="1" x14ac:dyDescent="0.2">
      <c r="A32" s="9"/>
      <c r="B32" s="40">
        <v>29</v>
      </c>
      <c r="C32" s="118" t="s">
        <v>273</v>
      </c>
      <c r="D32" s="51">
        <v>0.45370300000000002</v>
      </c>
      <c r="E32" s="41" t="s">
        <v>243</v>
      </c>
      <c r="F32" s="9"/>
      <c r="G32" s="127" t="s">
        <v>241</v>
      </c>
      <c r="H32" s="80" t="s">
        <v>271</v>
      </c>
      <c r="I32" s="81">
        <v>0.47089700000000001</v>
      </c>
      <c r="J32" s="82">
        <v>27.9</v>
      </c>
      <c r="K32" s="82">
        <v>276.7</v>
      </c>
      <c r="L32" s="83">
        <v>37.5</v>
      </c>
      <c r="M32" s="83">
        <v>20</v>
      </c>
      <c r="N32" s="82">
        <v>1054</v>
      </c>
      <c r="O32" s="83">
        <v>32.6</v>
      </c>
      <c r="P32" s="83">
        <v>7.5</v>
      </c>
      <c r="Q32" s="83">
        <v>68.3</v>
      </c>
      <c r="R32" s="83">
        <v>2.1</v>
      </c>
      <c r="S32" s="83">
        <v>62</v>
      </c>
      <c r="T32" s="83">
        <v>0.4</v>
      </c>
    </row>
    <row r="33" spans="1:20" ht="14.1" customHeight="1" x14ac:dyDescent="0.2">
      <c r="A33" s="9"/>
      <c r="B33" s="40">
        <v>30</v>
      </c>
      <c r="C33" s="102" t="s">
        <v>256</v>
      </c>
      <c r="D33" s="98">
        <v>0.44863999999999998</v>
      </c>
      <c r="E33" s="94" t="s">
        <v>243</v>
      </c>
      <c r="F33" s="9"/>
      <c r="G33" s="128" t="s">
        <v>240</v>
      </c>
      <c r="H33" s="80" t="s">
        <v>201</v>
      </c>
      <c r="I33" s="81">
        <v>0.52615699999999999</v>
      </c>
      <c r="J33" s="82">
        <v>32.200000000000003</v>
      </c>
      <c r="K33" s="82">
        <v>229.8</v>
      </c>
      <c r="L33" s="83">
        <v>70.599999999999994</v>
      </c>
      <c r="M33" s="83">
        <v>63.8</v>
      </c>
      <c r="N33" s="82">
        <v>1074</v>
      </c>
      <c r="O33" s="83">
        <v>55.1</v>
      </c>
      <c r="P33" s="83">
        <v>7.4</v>
      </c>
      <c r="Q33" s="83">
        <v>47.8</v>
      </c>
      <c r="R33" s="83">
        <v>13.1</v>
      </c>
      <c r="S33" s="83">
        <v>41</v>
      </c>
      <c r="T33" s="83">
        <v>1</v>
      </c>
    </row>
    <row r="34" spans="1:20" ht="14.1" customHeight="1" x14ac:dyDescent="0.2">
      <c r="A34" s="9"/>
      <c r="B34" s="40">
        <v>31</v>
      </c>
      <c r="C34" s="102" t="s">
        <v>270</v>
      </c>
      <c r="D34" s="98">
        <v>0.44675799999999999</v>
      </c>
      <c r="E34" s="94" t="s">
        <v>241</v>
      </c>
      <c r="F34" s="9"/>
      <c r="G34" s="73" t="s">
        <v>242</v>
      </c>
      <c r="H34" s="80" t="s">
        <v>272</v>
      </c>
      <c r="I34" s="81">
        <v>0.54891299999999998</v>
      </c>
      <c r="J34" s="82">
        <v>28</v>
      </c>
      <c r="K34" s="82">
        <v>172.2</v>
      </c>
      <c r="L34" s="83">
        <v>53.8</v>
      </c>
      <c r="M34" s="83">
        <v>58.1</v>
      </c>
      <c r="N34" s="82">
        <v>888</v>
      </c>
      <c r="O34" s="83">
        <v>31</v>
      </c>
      <c r="P34" s="83">
        <v>7.2</v>
      </c>
      <c r="Q34" s="83">
        <v>64.2</v>
      </c>
      <c r="R34" s="83">
        <v>23.3</v>
      </c>
      <c r="S34" s="83">
        <v>63</v>
      </c>
      <c r="T34" s="83">
        <v>3</v>
      </c>
    </row>
    <row r="35" spans="1:20" ht="14.1" customHeight="1" x14ac:dyDescent="0.2">
      <c r="A35" s="9"/>
      <c r="B35" s="40">
        <v>32</v>
      </c>
      <c r="C35" s="118" t="s">
        <v>264</v>
      </c>
      <c r="D35" s="51">
        <v>0.42143700000000001</v>
      </c>
      <c r="E35" s="41" t="s">
        <v>242</v>
      </c>
      <c r="F35" s="9"/>
      <c r="G35" s="127" t="s">
        <v>243</v>
      </c>
      <c r="H35" s="80" t="s">
        <v>273</v>
      </c>
      <c r="I35" s="81">
        <v>0.45370300000000002</v>
      </c>
      <c r="J35" s="82">
        <v>20.8</v>
      </c>
      <c r="K35" s="82">
        <v>250</v>
      </c>
      <c r="L35" s="83">
        <v>2.7</v>
      </c>
      <c r="M35" s="83">
        <v>5.4</v>
      </c>
      <c r="N35" s="82">
        <v>973</v>
      </c>
      <c r="O35" s="83">
        <v>41</v>
      </c>
      <c r="P35" s="83">
        <v>8.9</v>
      </c>
      <c r="Q35" s="83">
        <v>51.3</v>
      </c>
      <c r="R35" s="83">
        <v>14.4</v>
      </c>
      <c r="S35" s="83">
        <v>41.8</v>
      </c>
      <c r="T35" s="83">
        <v>0.1</v>
      </c>
    </row>
    <row r="36" spans="1:20" ht="14.1" customHeight="1" x14ac:dyDescent="0.2">
      <c r="A36" s="9"/>
      <c r="B36" s="40">
        <v>33</v>
      </c>
      <c r="C36" s="118" t="s">
        <v>247</v>
      </c>
      <c r="D36" s="51">
        <v>0.38671</v>
      </c>
      <c r="E36" s="41" t="s">
        <v>241</v>
      </c>
      <c r="F36" s="9"/>
      <c r="G36" s="127" t="s">
        <v>243</v>
      </c>
      <c r="H36" s="80" t="s">
        <v>274</v>
      </c>
      <c r="I36" s="81">
        <v>0.56134300000000004</v>
      </c>
      <c r="J36" s="82">
        <v>28.7</v>
      </c>
      <c r="K36" s="82">
        <v>181</v>
      </c>
      <c r="L36" s="83">
        <v>100</v>
      </c>
      <c r="M36" s="83">
        <v>100</v>
      </c>
      <c r="N36" s="82">
        <v>752</v>
      </c>
      <c r="O36" s="83">
        <v>15</v>
      </c>
      <c r="P36" s="83">
        <v>9.9</v>
      </c>
      <c r="Q36" s="83">
        <v>44.5</v>
      </c>
      <c r="R36" s="83">
        <v>9.4</v>
      </c>
      <c r="S36" s="83">
        <v>29.2</v>
      </c>
      <c r="T36" s="83">
        <v>0.2</v>
      </c>
    </row>
    <row r="37" spans="1:20" ht="14.1" customHeight="1" x14ac:dyDescent="0.2">
      <c r="A37" s="9"/>
      <c r="B37" s="40">
        <v>34</v>
      </c>
      <c r="C37" s="118" t="s">
        <v>266</v>
      </c>
      <c r="D37" s="51">
        <v>0.31246000000000002</v>
      </c>
      <c r="E37" s="41" t="s">
        <v>243</v>
      </c>
      <c r="F37" s="9"/>
      <c r="G37" s="127" t="s">
        <v>243</v>
      </c>
      <c r="H37" s="80" t="s">
        <v>275</v>
      </c>
      <c r="I37" s="81">
        <v>0.55359999999999998</v>
      </c>
      <c r="J37" s="82">
        <v>31.3</v>
      </c>
      <c r="K37" s="82">
        <v>11.6</v>
      </c>
      <c r="L37" s="83">
        <v>100</v>
      </c>
      <c r="M37" s="83">
        <v>100</v>
      </c>
      <c r="N37" s="82">
        <v>1042</v>
      </c>
      <c r="O37" s="83">
        <v>11.4</v>
      </c>
      <c r="P37" s="83">
        <v>8.6999999999999993</v>
      </c>
      <c r="Q37" s="83">
        <v>51.1</v>
      </c>
      <c r="R37" s="83">
        <v>4.5999999999999996</v>
      </c>
      <c r="S37" s="83">
        <v>21.4</v>
      </c>
      <c r="T37" s="83">
        <v>0.2</v>
      </c>
    </row>
    <row r="38" spans="1:20" ht="14.1" customHeight="1" x14ac:dyDescent="0.2">
      <c r="A38" s="9"/>
      <c r="B38" s="45">
        <v>35</v>
      </c>
      <c r="C38" s="103" t="s">
        <v>251</v>
      </c>
      <c r="D38" s="108">
        <v>0.57395200000000002</v>
      </c>
      <c r="E38" s="63" t="s">
        <v>241</v>
      </c>
      <c r="F38" s="9"/>
      <c r="G38" s="129" t="s">
        <v>240</v>
      </c>
      <c r="H38" s="86" t="s">
        <v>276</v>
      </c>
      <c r="I38" s="87">
        <v>0.52923699999999996</v>
      </c>
      <c r="J38" s="88">
        <v>28.1</v>
      </c>
      <c r="K38" s="89">
        <v>161.6</v>
      </c>
      <c r="L38" s="90">
        <v>79.2</v>
      </c>
      <c r="M38" s="90">
        <v>75</v>
      </c>
      <c r="N38" s="88">
        <v>1071</v>
      </c>
      <c r="O38" s="90">
        <v>35.6</v>
      </c>
      <c r="P38" s="91">
        <v>7.4</v>
      </c>
      <c r="Q38" s="91">
        <v>36.799999999999997</v>
      </c>
      <c r="R38" s="91">
        <v>7.2</v>
      </c>
      <c r="S38" s="91">
        <v>38.9</v>
      </c>
      <c r="T38" s="91">
        <v>1</v>
      </c>
    </row>
    <row r="39" spans="1:20" s="67" customFormat="1" ht="18" customHeight="1" x14ac:dyDescent="0.2">
      <c r="G39" s="219" t="s">
        <v>71</v>
      </c>
      <c r="H39" s="219"/>
      <c r="I39" s="93">
        <v>0.55391699999999999</v>
      </c>
      <c r="J39" s="65">
        <v>39</v>
      </c>
      <c r="K39" s="65">
        <v>252</v>
      </c>
      <c r="L39" s="66">
        <v>80.5</v>
      </c>
      <c r="M39" s="66">
        <v>60.1</v>
      </c>
      <c r="N39" s="65">
        <v>1001</v>
      </c>
      <c r="O39" s="66">
        <v>90.2</v>
      </c>
      <c r="P39" s="66">
        <v>9.5</v>
      </c>
      <c r="Q39" s="66">
        <v>83.1</v>
      </c>
      <c r="R39" s="66">
        <v>47</v>
      </c>
      <c r="S39" s="66">
        <v>78.900000000000006</v>
      </c>
      <c r="T39" s="130">
        <v>99.999999999999986</v>
      </c>
    </row>
    <row r="40" spans="1:20" s="9" customFormat="1" ht="12.95" customHeight="1" x14ac:dyDescent="0.2">
      <c r="B40" s="220" t="s">
        <v>459</v>
      </c>
      <c r="C40" s="220"/>
      <c r="D40" s="220"/>
      <c r="E40" s="220"/>
    </row>
    <row r="41" spans="1:20" ht="12.95" customHeight="1" x14ac:dyDescent="0.2">
      <c r="A41" s="9"/>
      <c r="B41" s="9"/>
      <c r="C41" s="22"/>
      <c r="D41" s="22"/>
      <c r="E41" s="9"/>
      <c r="F41" s="9"/>
      <c r="G41" s="9"/>
      <c r="H41" s="9"/>
      <c r="I41" s="92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220"/>
      <c r="C42" s="220"/>
      <c r="D42" s="220"/>
      <c r="E42" s="22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3"/>
      <c r="S42" s="157"/>
    </row>
    <row r="43" spans="1:20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20">
    <mergeCell ref="T2:T3"/>
    <mergeCell ref="B2:E2"/>
    <mergeCell ref="G39:H39"/>
    <mergeCell ref="B3:C3"/>
    <mergeCell ref="B42:E42"/>
    <mergeCell ref="B40:E40"/>
    <mergeCell ref="G1:S1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7"/>
  <sheetViews>
    <sheetView showGridLines="0" zoomScaleNormal="100" workbookViewId="0">
      <pane xSplit="5" ySplit="3" topLeftCell="F44" activePane="bottomRight" state="frozen"/>
      <selection pane="topRight" activeCell="F1" sqref="F1"/>
      <selection pane="bottomLeft" activeCell="A4" sqref="A4"/>
      <selection pane="bottomRight" activeCell="F44" sqref="F44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20.28515625" style="17" bestFit="1" customWidth="1"/>
    <col min="4" max="4" width="11.7109375" style="25" customWidth="1"/>
    <col min="5" max="5" width="11.7109375" style="12" customWidth="1"/>
    <col min="6" max="6" width="11.42578125" style="12"/>
    <col min="7" max="7" width="14.140625" style="24" bestFit="1" customWidth="1"/>
    <col min="8" max="8" width="22.7109375" style="17" customWidth="1"/>
    <col min="9" max="9" width="8.85546875" style="43" customWidth="1"/>
    <col min="10" max="10" width="8.140625" style="24" customWidth="1"/>
    <col min="11" max="11" width="7.85546875" style="24" customWidth="1"/>
    <col min="12" max="12" width="9" style="24" customWidth="1"/>
    <col min="13" max="13" width="9.7109375" style="24" customWidth="1"/>
    <col min="14" max="14" width="7.7109375" style="24" customWidth="1"/>
    <col min="15" max="15" width="7.140625" style="24" customWidth="1"/>
    <col min="16" max="16" width="7.5703125" style="24" customWidth="1"/>
    <col min="17" max="17" width="9.42578125" style="24" customWidth="1"/>
    <col min="18" max="18" width="9.5703125" style="24" customWidth="1"/>
    <col min="19" max="19" width="9.4257812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465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6">
        <v>1</v>
      </c>
      <c r="C4" s="104" t="s">
        <v>288</v>
      </c>
      <c r="D4" s="21">
        <v>0.77801699999999996</v>
      </c>
      <c r="E4" s="14" t="s">
        <v>277</v>
      </c>
      <c r="F4" s="9"/>
      <c r="G4" s="73" t="s">
        <v>277</v>
      </c>
      <c r="H4" s="80" t="s">
        <v>288</v>
      </c>
      <c r="I4" s="81">
        <v>0.77801699999999996</v>
      </c>
      <c r="J4" s="82">
        <v>20.399999999999999</v>
      </c>
      <c r="K4" s="82">
        <v>228.2</v>
      </c>
      <c r="L4" s="83">
        <v>60</v>
      </c>
      <c r="M4" s="83">
        <v>40.299999999999997</v>
      </c>
      <c r="N4" s="82">
        <v>799</v>
      </c>
      <c r="O4" s="83">
        <v>100</v>
      </c>
      <c r="P4" s="83">
        <v>10.4</v>
      </c>
      <c r="Q4" s="83">
        <v>96</v>
      </c>
      <c r="R4" s="83">
        <v>81.900000000000006</v>
      </c>
      <c r="S4" s="83">
        <v>95.6</v>
      </c>
      <c r="T4" s="83">
        <v>24.4</v>
      </c>
    </row>
    <row r="5" spans="1:20" ht="14.1" customHeight="1" x14ac:dyDescent="0.2">
      <c r="A5" s="9"/>
      <c r="B5" s="37">
        <v>2</v>
      </c>
      <c r="C5" s="101" t="s">
        <v>284</v>
      </c>
      <c r="D5" s="50">
        <v>0.69799500000000003</v>
      </c>
      <c r="E5" s="34" t="s">
        <v>284</v>
      </c>
      <c r="F5" s="9"/>
      <c r="G5" s="127" t="s">
        <v>278</v>
      </c>
      <c r="H5" s="80" t="s">
        <v>289</v>
      </c>
      <c r="I5" s="81">
        <v>0.341837</v>
      </c>
      <c r="J5" s="82">
        <v>60</v>
      </c>
      <c r="K5" s="82">
        <v>110.6</v>
      </c>
      <c r="L5" s="83">
        <v>67.8</v>
      </c>
      <c r="M5" s="83">
        <v>34.6</v>
      </c>
      <c r="N5" s="82">
        <v>787</v>
      </c>
      <c r="O5" s="83">
        <v>32.4</v>
      </c>
      <c r="P5" s="83">
        <v>3.5</v>
      </c>
      <c r="Q5" s="83">
        <v>40.700000000000003</v>
      </c>
      <c r="R5" s="83">
        <v>11</v>
      </c>
      <c r="S5" s="83">
        <v>65.400000000000006</v>
      </c>
      <c r="T5" s="83">
        <v>3.5</v>
      </c>
    </row>
    <row r="6" spans="1:20" ht="14.1" customHeight="1" x14ac:dyDescent="0.2">
      <c r="A6" s="9"/>
      <c r="B6" s="37">
        <v>3</v>
      </c>
      <c r="C6" s="101" t="s">
        <v>311</v>
      </c>
      <c r="D6" s="50">
        <v>0.69467500000000004</v>
      </c>
      <c r="E6" s="34" t="s">
        <v>278</v>
      </c>
      <c r="F6" s="9"/>
      <c r="G6" s="128" t="s">
        <v>278</v>
      </c>
      <c r="H6" s="80" t="s">
        <v>290</v>
      </c>
      <c r="I6" s="81">
        <v>0.63863599999999998</v>
      </c>
      <c r="J6" s="82">
        <v>34.6</v>
      </c>
      <c r="K6" s="82">
        <v>247.7</v>
      </c>
      <c r="L6" s="83">
        <v>85.9</v>
      </c>
      <c r="M6" s="83">
        <v>92.4</v>
      </c>
      <c r="N6" s="82">
        <v>848</v>
      </c>
      <c r="O6" s="83">
        <v>47.8</v>
      </c>
      <c r="P6" s="83">
        <v>6.2</v>
      </c>
      <c r="Q6" s="83">
        <v>82.6</v>
      </c>
      <c r="R6" s="83">
        <v>30.2</v>
      </c>
      <c r="S6" s="83">
        <v>88.6</v>
      </c>
      <c r="T6" s="83">
        <v>1.1000000000000001</v>
      </c>
    </row>
    <row r="7" spans="1:20" ht="14.1" customHeight="1" x14ac:dyDescent="0.2">
      <c r="A7" s="9"/>
      <c r="B7" s="37">
        <v>4</v>
      </c>
      <c r="C7" s="101" t="s">
        <v>287</v>
      </c>
      <c r="D7" s="50">
        <v>0.69379000000000002</v>
      </c>
      <c r="E7" s="34" t="s">
        <v>287</v>
      </c>
      <c r="F7" s="9"/>
      <c r="G7" s="128" t="s">
        <v>278</v>
      </c>
      <c r="H7" s="80" t="s">
        <v>291</v>
      </c>
      <c r="I7" s="81">
        <v>0.36069899999999999</v>
      </c>
      <c r="J7" s="82">
        <v>50.5</v>
      </c>
      <c r="K7" s="82">
        <v>111.7</v>
      </c>
      <c r="L7" s="83">
        <v>36.799999999999997</v>
      </c>
      <c r="M7" s="83">
        <v>36.799999999999997</v>
      </c>
      <c r="N7" s="82">
        <v>714</v>
      </c>
      <c r="O7" s="83">
        <v>13.4</v>
      </c>
      <c r="P7" s="83">
        <v>6</v>
      </c>
      <c r="Q7" s="83">
        <v>53.1</v>
      </c>
      <c r="R7" s="83">
        <v>13.2</v>
      </c>
      <c r="S7" s="83">
        <v>52.1</v>
      </c>
      <c r="T7" s="83">
        <v>0.4</v>
      </c>
    </row>
    <row r="8" spans="1:20" ht="14.1" customHeight="1" x14ac:dyDescent="0.2">
      <c r="A8" s="9"/>
      <c r="B8" s="37">
        <v>5</v>
      </c>
      <c r="C8" s="101" t="s">
        <v>293</v>
      </c>
      <c r="D8" s="50">
        <v>0.64593299999999998</v>
      </c>
      <c r="E8" s="34" t="s">
        <v>279</v>
      </c>
      <c r="F8" s="9"/>
      <c r="G8" s="73" t="s">
        <v>279</v>
      </c>
      <c r="H8" s="80" t="s">
        <v>279</v>
      </c>
      <c r="I8" s="81">
        <v>0.58524799999999999</v>
      </c>
      <c r="J8" s="82">
        <v>47.4</v>
      </c>
      <c r="K8" s="82">
        <v>175.7</v>
      </c>
      <c r="L8" s="83">
        <v>70.3</v>
      </c>
      <c r="M8" s="83">
        <v>70.2</v>
      </c>
      <c r="N8" s="82">
        <v>820</v>
      </c>
      <c r="O8" s="83">
        <v>72.7</v>
      </c>
      <c r="P8" s="83">
        <v>6.7</v>
      </c>
      <c r="Q8" s="83">
        <v>77.900000000000006</v>
      </c>
      <c r="R8" s="83">
        <v>40</v>
      </c>
      <c r="S8" s="83">
        <v>86.6</v>
      </c>
      <c r="T8" s="83">
        <v>2.7</v>
      </c>
    </row>
    <row r="9" spans="1:20" ht="14.1" customHeight="1" x14ac:dyDescent="0.2">
      <c r="A9" s="9"/>
      <c r="B9" s="37">
        <v>6</v>
      </c>
      <c r="C9" s="101" t="s">
        <v>303</v>
      </c>
      <c r="D9" s="50">
        <v>0.64261199999999996</v>
      </c>
      <c r="E9" s="34" t="s">
        <v>284</v>
      </c>
      <c r="F9" s="9"/>
      <c r="G9" s="128" t="s">
        <v>279</v>
      </c>
      <c r="H9" s="80" t="s">
        <v>292</v>
      </c>
      <c r="I9" s="81">
        <v>0.46391500000000002</v>
      </c>
      <c r="J9" s="82">
        <v>60</v>
      </c>
      <c r="K9" s="82">
        <v>279.5</v>
      </c>
      <c r="L9" s="83">
        <v>58.1</v>
      </c>
      <c r="M9" s="83">
        <v>49.3</v>
      </c>
      <c r="N9" s="82">
        <v>844</v>
      </c>
      <c r="O9" s="83">
        <v>67.900000000000006</v>
      </c>
      <c r="P9" s="83">
        <v>5.4</v>
      </c>
      <c r="Q9" s="83">
        <v>81</v>
      </c>
      <c r="R9" s="83">
        <v>19.399999999999999</v>
      </c>
      <c r="S9" s="83">
        <v>94</v>
      </c>
      <c r="T9" s="83">
        <v>1.9</v>
      </c>
    </row>
    <row r="10" spans="1:20" ht="14.1" customHeight="1" x14ac:dyDescent="0.2">
      <c r="A10" s="9"/>
      <c r="B10" s="37">
        <v>7</v>
      </c>
      <c r="C10" s="101" t="s">
        <v>290</v>
      </c>
      <c r="D10" s="50">
        <v>0.63863599999999998</v>
      </c>
      <c r="E10" s="34" t="s">
        <v>278</v>
      </c>
      <c r="F10" s="9"/>
      <c r="G10" s="73" t="s">
        <v>279</v>
      </c>
      <c r="H10" s="80" t="s">
        <v>293</v>
      </c>
      <c r="I10" s="81">
        <v>0.64593299999999998</v>
      </c>
      <c r="J10" s="82">
        <v>43.1</v>
      </c>
      <c r="K10" s="82">
        <v>220.9</v>
      </c>
      <c r="L10" s="83">
        <v>65.099999999999994</v>
      </c>
      <c r="M10" s="83">
        <v>48.2</v>
      </c>
      <c r="N10" s="82">
        <v>888</v>
      </c>
      <c r="O10" s="83">
        <v>94.6</v>
      </c>
      <c r="P10" s="83">
        <v>9.3000000000000007</v>
      </c>
      <c r="Q10" s="83">
        <v>88.5</v>
      </c>
      <c r="R10" s="83">
        <v>55.8</v>
      </c>
      <c r="S10" s="83">
        <v>93.2</v>
      </c>
      <c r="T10" s="83">
        <v>4.8</v>
      </c>
    </row>
    <row r="11" spans="1:20" ht="14.1" customHeight="1" x14ac:dyDescent="0.2">
      <c r="A11" s="9"/>
      <c r="B11" s="37">
        <v>8</v>
      </c>
      <c r="C11" s="101" t="s">
        <v>309</v>
      </c>
      <c r="D11" s="50">
        <v>0.62204199999999998</v>
      </c>
      <c r="E11" s="34" t="s">
        <v>286</v>
      </c>
      <c r="F11" s="9"/>
      <c r="G11" s="127" t="s">
        <v>279</v>
      </c>
      <c r="H11" s="80" t="s">
        <v>74</v>
      </c>
      <c r="I11" s="81">
        <v>0.466806</v>
      </c>
      <c r="J11" s="82">
        <v>52.1</v>
      </c>
      <c r="K11" s="82">
        <v>198.1</v>
      </c>
      <c r="L11" s="83">
        <v>65.599999999999994</v>
      </c>
      <c r="M11" s="83">
        <v>57.9</v>
      </c>
      <c r="N11" s="82">
        <v>789</v>
      </c>
      <c r="O11" s="83">
        <v>65.599999999999994</v>
      </c>
      <c r="P11" s="83">
        <v>4.8</v>
      </c>
      <c r="Q11" s="83">
        <v>73.2</v>
      </c>
      <c r="R11" s="83">
        <v>6</v>
      </c>
      <c r="S11" s="83">
        <v>69.5</v>
      </c>
      <c r="T11" s="83">
        <v>1</v>
      </c>
    </row>
    <row r="12" spans="1:20" ht="14.1" customHeight="1" x14ac:dyDescent="0.2">
      <c r="A12" s="9"/>
      <c r="B12" s="37">
        <v>9</v>
      </c>
      <c r="C12" s="101" t="s">
        <v>294</v>
      </c>
      <c r="D12" s="50">
        <v>0.59408300000000003</v>
      </c>
      <c r="E12" s="34" t="s">
        <v>280</v>
      </c>
      <c r="F12" s="9"/>
      <c r="G12" s="127" t="s">
        <v>280</v>
      </c>
      <c r="H12" s="80" t="s">
        <v>280</v>
      </c>
      <c r="I12" s="81">
        <v>0.53779299999999997</v>
      </c>
      <c r="J12" s="82">
        <v>40.799999999999997</v>
      </c>
      <c r="K12" s="82">
        <v>211.6</v>
      </c>
      <c r="L12" s="83">
        <v>62.7</v>
      </c>
      <c r="M12" s="83">
        <v>60.3</v>
      </c>
      <c r="N12" s="82">
        <v>971</v>
      </c>
      <c r="O12" s="83">
        <v>73.400000000000006</v>
      </c>
      <c r="P12" s="83">
        <v>4.9000000000000004</v>
      </c>
      <c r="Q12" s="83">
        <v>73.599999999999994</v>
      </c>
      <c r="R12" s="83">
        <v>27.1</v>
      </c>
      <c r="S12" s="83">
        <v>56</v>
      </c>
      <c r="T12" s="83">
        <v>3.5</v>
      </c>
    </row>
    <row r="13" spans="1:20" ht="14.1" customHeight="1" x14ac:dyDescent="0.2">
      <c r="A13" s="9"/>
      <c r="B13" s="37">
        <v>10</v>
      </c>
      <c r="C13" s="101" t="s">
        <v>279</v>
      </c>
      <c r="D13" s="50">
        <v>0.58524799999999999</v>
      </c>
      <c r="E13" s="34" t="s">
        <v>279</v>
      </c>
      <c r="F13" s="9"/>
      <c r="G13" s="127" t="s">
        <v>280</v>
      </c>
      <c r="H13" s="80" t="s">
        <v>294</v>
      </c>
      <c r="I13" s="81">
        <v>0.59408300000000003</v>
      </c>
      <c r="J13" s="82">
        <v>30.2</v>
      </c>
      <c r="K13" s="82">
        <v>119.9</v>
      </c>
      <c r="L13" s="83">
        <v>75.2</v>
      </c>
      <c r="M13" s="83">
        <v>65.2</v>
      </c>
      <c r="N13" s="82">
        <v>893</v>
      </c>
      <c r="O13" s="83">
        <v>54.7</v>
      </c>
      <c r="P13" s="83">
        <v>4.5999999999999996</v>
      </c>
      <c r="Q13" s="83">
        <v>74.599999999999994</v>
      </c>
      <c r="R13" s="83">
        <v>29.6</v>
      </c>
      <c r="S13" s="83">
        <v>63.9</v>
      </c>
      <c r="T13" s="83">
        <v>1.1000000000000001</v>
      </c>
    </row>
    <row r="14" spans="1:20" ht="14.1" customHeight="1" x14ac:dyDescent="0.2">
      <c r="A14" s="9"/>
      <c r="B14" s="37">
        <v>11</v>
      </c>
      <c r="C14" s="101" t="s">
        <v>301</v>
      </c>
      <c r="D14" s="50">
        <v>0.57941500000000001</v>
      </c>
      <c r="E14" s="34" t="s">
        <v>283</v>
      </c>
      <c r="F14" s="9"/>
      <c r="G14" s="127" t="s">
        <v>278</v>
      </c>
      <c r="H14" s="80" t="s">
        <v>295</v>
      </c>
      <c r="I14" s="81">
        <v>0.37330200000000002</v>
      </c>
      <c r="J14" s="82">
        <v>52.8</v>
      </c>
      <c r="K14" s="82">
        <v>162.80000000000001</v>
      </c>
      <c r="L14" s="83">
        <v>63.5</v>
      </c>
      <c r="M14" s="83">
        <v>51.8</v>
      </c>
      <c r="N14" s="82">
        <v>961</v>
      </c>
      <c r="O14" s="83">
        <v>55.9</v>
      </c>
      <c r="P14" s="83">
        <v>3.7</v>
      </c>
      <c r="Q14" s="83">
        <v>33.1</v>
      </c>
      <c r="R14" s="83">
        <v>1.5</v>
      </c>
      <c r="S14" s="83">
        <v>43.4</v>
      </c>
      <c r="T14" s="83">
        <v>1.2</v>
      </c>
    </row>
    <row r="15" spans="1:20" ht="14.1" customHeight="1" x14ac:dyDescent="0.2">
      <c r="A15" s="9"/>
      <c r="B15" s="37">
        <v>12</v>
      </c>
      <c r="C15" s="101" t="s">
        <v>304</v>
      </c>
      <c r="D15" s="50">
        <v>0.57739200000000002</v>
      </c>
      <c r="E15" s="34" t="s">
        <v>285</v>
      </c>
      <c r="F15" s="9"/>
      <c r="G15" s="128" t="s">
        <v>281</v>
      </c>
      <c r="H15" s="80" t="s">
        <v>296</v>
      </c>
      <c r="I15" s="81">
        <v>0.40874700000000003</v>
      </c>
      <c r="J15" s="82">
        <v>60.5</v>
      </c>
      <c r="K15" s="82">
        <v>351.9</v>
      </c>
      <c r="L15" s="83">
        <v>67.599999999999994</v>
      </c>
      <c r="M15" s="83">
        <v>49.9</v>
      </c>
      <c r="N15" s="82">
        <v>894</v>
      </c>
      <c r="O15" s="83">
        <v>66.400000000000006</v>
      </c>
      <c r="P15" s="83">
        <v>3.9</v>
      </c>
      <c r="Q15" s="83">
        <v>62.3</v>
      </c>
      <c r="R15" s="83">
        <v>21.6</v>
      </c>
      <c r="S15" s="83">
        <v>63.1</v>
      </c>
      <c r="T15" s="83">
        <v>4</v>
      </c>
    </row>
    <row r="16" spans="1:20" ht="14.1" customHeight="1" x14ac:dyDescent="0.2">
      <c r="A16" s="9"/>
      <c r="B16" s="37">
        <v>13</v>
      </c>
      <c r="C16" s="101" t="s">
        <v>286</v>
      </c>
      <c r="D16" s="50">
        <v>0.57333100000000004</v>
      </c>
      <c r="E16" s="34" t="s">
        <v>286</v>
      </c>
      <c r="F16" s="9"/>
      <c r="G16" s="73" t="s">
        <v>281</v>
      </c>
      <c r="H16" s="80" t="s">
        <v>297</v>
      </c>
      <c r="I16" s="81">
        <v>0.43533500000000003</v>
      </c>
      <c r="J16" s="82">
        <v>42.4</v>
      </c>
      <c r="K16" s="82">
        <v>257</v>
      </c>
      <c r="L16" s="83">
        <v>51.6</v>
      </c>
      <c r="M16" s="83">
        <v>43.1</v>
      </c>
      <c r="N16" s="82">
        <v>926</v>
      </c>
      <c r="O16" s="83">
        <v>50.5</v>
      </c>
      <c r="P16" s="83">
        <v>3.4</v>
      </c>
      <c r="Q16" s="83">
        <v>32.6</v>
      </c>
      <c r="R16" s="83">
        <v>26.9</v>
      </c>
      <c r="S16" s="83">
        <v>71.5</v>
      </c>
      <c r="T16" s="83">
        <v>2.2999999999999998</v>
      </c>
    </row>
    <row r="17" spans="1:20" ht="14.1" customHeight="1" x14ac:dyDescent="0.2">
      <c r="A17" s="9"/>
      <c r="B17" s="37">
        <v>14</v>
      </c>
      <c r="C17" s="101" t="s">
        <v>305</v>
      </c>
      <c r="D17" s="50">
        <v>0.57245800000000002</v>
      </c>
      <c r="E17" s="34" t="s">
        <v>285</v>
      </c>
      <c r="F17" s="9"/>
      <c r="G17" s="127" t="s">
        <v>281</v>
      </c>
      <c r="H17" s="80" t="s">
        <v>298</v>
      </c>
      <c r="I17" s="81">
        <v>0.37242199999999998</v>
      </c>
      <c r="J17" s="82">
        <v>60.9</v>
      </c>
      <c r="K17" s="82">
        <v>166.5</v>
      </c>
      <c r="L17" s="83">
        <v>62.6</v>
      </c>
      <c r="M17" s="83">
        <v>37.200000000000003</v>
      </c>
      <c r="N17" s="82">
        <v>763</v>
      </c>
      <c r="O17" s="83">
        <v>51.3</v>
      </c>
      <c r="P17" s="83">
        <v>4.5999999999999996</v>
      </c>
      <c r="Q17" s="83">
        <v>53</v>
      </c>
      <c r="R17" s="83">
        <v>11.7</v>
      </c>
      <c r="S17" s="83">
        <v>66</v>
      </c>
      <c r="T17" s="83">
        <v>3.5</v>
      </c>
    </row>
    <row r="18" spans="1:20" ht="14.1" customHeight="1" x14ac:dyDescent="0.2">
      <c r="A18" s="9"/>
      <c r="B18" s="37">
        <v>15</v>
      </c>
      <c r="C18" s="101" t="s">
        <v>283</v>
      </c>
      <c r="D18" s="50">
        <v>0.56924300000000005</v>
      </c>
      <c r="E18" s="34" t="s">
        <v>283</v>
      </c>
      <c r="F18" s="9"/>
      <c r="G18" s="128" t="s">
        <v>281</v>
      </c>
      <c r="H18" s="80" t="s">
        <v>281</v>
      </c>
      <c r="I18" s="81">
        <v>0.41243400000000002</v>
      </c>
      <c r="J18" s="82">
        <v>46.8</v>
      </c>
      <c r="K18" s="82">
        <v>283.7</v>
      </c>
      <c r="L18" s="83">
        <v>54.1</v>
      </c>
      <c r="M18" s="83">
        <v>44.7</v>
      </c>
      <c r="N18" s="82">
        <v>1004</v>
      </c>
      <c r="O18" s="83">
        <v>56</v>
      </c>
      <c r="P18" s="83">
        <v>3.3</v>
      </c>
      <c r="Q18" s="83">
        <v>42</v>
      </c>
      <c r="R18" s="83">
        <v>14.4</v>
      </c>
      <c r="S18" s="83">
        <v>62.1</v>
      </c>
      <c r="T18" s="83">
        <v>1.6</v>
      </c>
    </row>
    <row r="19" spans="1:20" ht="14.1" customHeight="1" x14ac:dyDescent="0.2">
      <c r="A19" s="9"/>
      <c r="B19" s="37">
        <v>16</v>
      </c>
      <c r="C19" s="101" t="s">
        <v>307</v>
      </c>
      <c r="D19" s="50">
        <v>0.56453100000000001</v>
      </c>
      <c r="E19" s="34" t="s">
        <v>284</v>
      </c>
      <c r="F19" s="9"/>
      <c r="G19" s="127" t="s">
        <v>282</v>
      </c>
      <c r="H19" s="80" t="s">
        <v>299</v>
      </c>
      <c r="I19" s="81">
        <v>0.41217599999999999</v>
      </c>
      <c r="J19" s="82">
        <v>53.8</v>
      </c>
      <c r="K19" s="82">
        <v>220.9</v>
      </c>
      <c r="L19" s="83">
        <v>88</v>
      </c>
      <c r="M19" s="83">
        <v>54.6</v>
      </c>
      <c r="N19" s="82">
        <v>865</v>
      </c>
      <c r="O19" s="83">
        <v>72.5</v>
      </c>
      <c r="P19" s="83">
        <v>4.4000000000000004</v>
      </c>
      <c r="Q19" s="83">
        <v>21.6</v>
      </c>
      <c r="R19" s="83">
        <v>6.8</v>
      </c>
      <c r="S19" s="83">
        <v>57.8</v>
      </c>
      <c r="T19" s="83">
        <v>3.5</v>
      </c>
    </row>
    <row r="20" spans="1:20" ht="14.1" customHeight="1" x14ac:dyDescent="0.2">
      <c r="A20" s="9"/>
      <c r="B20" s="37">
        <v>17</v>
      </c>
      <c r="C20" s="101" t="s">
        <v>285</v>
      </c>
      <c r="D20" s="50">
        <v>0.56261899999999998</v>
      </c>
      <c r="E20" s="34" t="s">
        <v>285</v>
      </c>
      <c r="F20" s="9"/>
      <c r="G20" s="128" t="s">
        <v>282</v>
      </c>
      <c r="H20" s="80" t="s">
        <v>300</v>
      </c>
      <c r="I20" s="81">
        <v>0.47322900000000001</v>
      </c>
      <c r="J20" s="82">
        <v>44.4</v>
      </c>
      <c r="K20" s="82">
        <v>258.3</v>
      </c>
      <c r="L20" s="83">
        <v>67.8</v>
      </c>
      <c r="M20" s="83">
        <v>41.9</v>
      </c>
      <c r="N20" s="82">
        <v>896</v>
      </c>
      <c r="O20" s="83">
        <v>85.4</v>
      </c>
      <c r="P20" s="83">
        <v>4.5</v>
      </c>
      <c r="Q20" s="83">
        <v>35.299999999999997</v>
      </c>
      <c r="R20" s="83">
        <v>20.7</v>
      </c>
      <c r="S20" s="83">
        <v>69.7</v>
      </c>
      <c r="T20" s="83">
        <v>1.2</v>
      </c>
    </row>
    <row r="21" spans="1:20" ht="14.1" customHeight="1" x14ac:dyDescent="0.2">
      <c r="A21" s="9"/>
      <c r="B21" s="37">
        <v>18</v>
      </c>
      <c r="C21" s="101" t="s">
        <v>315</v>
      </c>
      <c r="D21" s="50">
        <v>0.54036499999999998</v>
      </c>
      <c r="E21" s="34" t="s">
        <v>285</v>
      </c>
      <c r="F21" s="9"/>
      <c r="G21" s="128" t="s">
        <v>283</v>
      </c>
      <c r="H21" s="80" t="s">
        <v>283</v>
      </c>
      <c r="I21" s="81">
        <v>0.56924300000000005</v>
      </c>
      <c r="J21" s="82">
        <v>31.9</v>
      </c>
      <c r="K21" s="82">
        <v>271.8</v>
      </c>
      <c r="L21" s="83">
        <v>55.3</v>
      </c>
      <c r="M21" s="83">
        <v>64.400000000000006</v>
      </c>
      <c r="N21" s="82">
        <v>853</v>
      </c>
      <c r="O21" s="83">
        <v>48.7</v>
      </c>
      <c r="P21" s="83">
        <v>6.6</v>
      </c>
      <c r="Q21" s="83">
        <v>75.2</v>
      </c>
      <c r="R21" s="83">
        <v>30.4</v>
      </c>
      <c r="S21" s="83">
        <v>67.3</v>
      </c>
      <c r="T21" s="83">
        <v>3.8</v>
      </c>
    </row>
    <row r="22" spans="1:20" ht="14.1" customHeight="1" x14ac:dyDescent="0.2">
      <c r="A22" s="9"/>
      <c r="B22" s="37">
        <v>19</v>
      </c>
      <c r="C22" s="101" t="s">
        <v>280</v>
      </c>
      <c r="D22" s="50">
        <v>0.53779299999999997</v>
      </c>
      <c r="E22" s="34" t="s">
        <v>280</v>
      </c>
      <c r="F22" s="9"/>
      <c r="G22" s="73" t="s">
        <v>283</v>
      </c>
      <c r="H22" s="80" t="s">
        <v>301</v>
      </c>
      <c r="I22" s="81">
        <v>0.57941500000000001</v>
      </c>
      <c r="J22" s="82">
        <v>31.4</v>
      </c>
      <c r="K22" s="82">
        <v>215</v>
      </c>
      <c r="L22" s="83">
        <v>48.6</v>
      </c>
      <c r="M22" s="83">
        <v>55.9</v>
      </c>
      <c r="N22" s="82">
        <v>941</v>
      </c>
      <c r="O22" s="83">
        <v>58.7</v>
      </c>
      <c r="P22" s="83">
        <v>5.3</v>
      </c>
      <c r="Q22" s="83">
        <v>83</v>
      </c>
      <c r="R22" s="83">
        <v>32.5</v>
      </c>
      <c r="S22" s="83">
        <v>72.3</v>
      </c>
      <c r="T22" s="83">
        <v>1.1000000000000001</v>
      </c>
    </row>
    <row r="23" spans="1:20" ht="14.1" customHeight="1" x14ac:dyDescent="0.2">
      <c r="A23" s="9"/>
      <c r="B23" s="37">
        <v>20</v>
      </c>
      <c r="C23" s="101" t="s">
        <v>316</v>
      </c>
      <c r="D23" s="50">
        <v>0.50922299999999998</v>
      </c>
      <c r="E23" s="34" t="s">
        <v>285</v>
      </c>
      <c r="F23" s="9"/>
      <c r="G23" s="127" t="s">
        <v>282</v>
      </c>
      <c r="H23" s="80" t="s">
        <v>282</v>
      </c>
      <c r="I23" s="81">
        <v>0.45235599999999998</v>
      </c>
      <c r="J23" s="82">
        <v>59</v>
      </c>
      <c r="K23" s="82">
        <v>247.4</v>
      </c>
      <c r="L23" s="83">
        <v>87.4</v>
      </c>
      <c r="M23" s="83">
        <v>52.6</v>
      </c>
      <c r="N23" s="82">
        <v>937</v>
      </c>
      <c r="O23" s="83">
        <v>72.2</v>
      </c>
      <c r="P23" s="83">
        <v>4.7</v>
      </c>
      <c r="Q23" s="83">
        <v>60.2</v>
      </c>
      <c r="R23" s="83">
        <v>12.8</v>
      </c>
      <c r="S23" s="83">
        <v>75.5</v>
      </c>
      <c r="T23" s="83">
        <v>2.1</v>
      </c>
    </row>
    <row r="24" spans="1:20" ht="14.1" customHeight="1" x14ac:dyDescent="0.2">
      <c r="A24" s="9"/>
      <c r="B24" s="123">
        <v>21</v>
      </c>
      <c r="C24" s="124" t="s">
        <v>310</v>
      </c>
      <c r="D24" s="125">
        <v>0.497695</v>
      </c>
      <c r="E24" s="126" t="s">
        <v>278</v>
      </c>
      <c r="F24" s="9"/>
      <c r="G24" s="128" t="s">
        <v>282</v>
      </c>
      <c r="H24" s="80" t="s">
        <v>302</v>
      </c>
      <c r="I24" s="81">
        <v>0.34887499999999999</v>
      </c>
      <c r="J24" s="82">
        <v>70.3</v>
      </c>
      <c r="K24" s="82">
        <v>162.5</v>
      </c>
      <c r="L24" s="83">
        <v>47.1</v>
      </c>
      <c r="M24" s="83">
        <v>33.6</v>
      </c>
      <c r="N24" s="82">
        <v>935</v>
      </c>
      <c r="O24" s="83">
        <v>57.1</v>
      </c>
      <c r="P24" s="83">
        <v>5</v>
      </c>
      <c r="Q24" s="83">
        <v>51</v>
      </c>
      <c r="R24" s="83">
        <v>13.8</v>
      </c>
      <c r="S24" s="83">
        <v>88.3</v>
      </c>
      <c r="T24" s="83">
        <v>0.9</v>
      </c>
    </row>
    <row r="25" spans="1:20" ht="14.1" customHeight="1" x14ac:dyDescent="0.2">
      <c r="A25" s="9"/>
      <c r="B25" s="40">
        <v>22</v>
      </c>
      <c r="C25" s="118" t="s">
        <v>300</v>
      </c>
      <c r="D25" s="51">
        <v>0.47322900000000001</v>
      </c>
      <c r="E25" s="41" t="s">
        <v>282</v>
      </c>
      <c r="F25" s="9"/>
      <c r="G25" s="128" t="s">
        <v>284</v>
      </c>
      <c r="H25" s="80" t="s">
        <v>284</v>
      </c>
      <c r="I25" s="81">
        <v>0.69799500000000003</v>
      </c>
      <c r="J25" s="82">
        <v>29.5</v>
      </c>
      <c r="K25" s="82">
        <v>187.4</v>
      </c>
      <c r="L25" s="83">
        <v>69.099999999999994</v>
      </c>
      <c r="M25" s="83">
        <v>52.4</v>
      </c>
      <c r="N25" s="82">
        <v>843</v>
      </c>
      <c r="O25" s="83">
        <v>81.8</v>
      </c>
      <c r="P25" s="83">
        <v>8.1999999999999993</v>
      </c>
      <c r="Q25" s="83">
        <v>88.9</v>
      </c>
      <c r="R25" s="83">
        <v>65.900000000000006</v>
      </c>
      <c r="S25" s="83">
        <v>86.2</v>
      </c>
      <c r="T25" s="83">
        <v>5.4</v>
      </c>
    </row>
    <row r="26" spans="1:20" ht="14.1" customHeight="1" x14ac:dyDescent="0.2">
      <c r="A26" s="9"/>
      <c r="B26" s="40">
        <v>23</v>
      </c>
      <c r="C26" s="118" t="s">
        <v>308</v>
      </c>
      <c r="D26" s="51">
        <v>0.47203099999999998</v>
      </c>
      <c r="E26" s="41" t="s">
        <v>284</v>
      </c>
      <c r="F26" s="9"/>
      <c r="G26" s="73" t="s">
        <v>284</v>
      </c>
      <c r="H26" s="80" t="s">
        <v>303</v>
      </c>
      <c r="I26" s="81">
        <v>0.64261199999999996</v>
      </c>
      <c r="J26" s="82">
        <v>37.5</v>
      </c>
      <c r="K26" s="82">
        <v>302.5</v>
      </c>
      <c r="L26" s="83">
        <v>65.099999999999994</v>
      </c>
      <c r="M26" s="83">
        <v>71.599999999999994</v>
      </c>
      <c r="N26" s="82">
        <v>818</v>
      </c>
      <c r="O26" s="83">
        <v>85.8</v>
      </c>
      <c r="P26" s="83">
        <v>9</v>
      </c>
      <c r="Q26" s="83">
        <v>95.6</v>
      </c>
      <c r="R26" s="83">
        <v>22.6</v>
      </c>
      <c r="S26" s="83">
        <v>88.3</v>
      </c>
      <c r="T26" s="83">
        <v>1.4</v>
      </c>
    </row>
    <row r="27" spans="1:20" ht="14.1" customHeight="1" x14ac:dyDescent="0.2">
      <c r="A27" s="9"/>
      <c r="B27" s="40">
        <v>24</v>
      </c>
      <c r="C27" s="118" t="s">
        <v>74</v>
      </c>
      <c r="D27" s="51">
        <v>0.466806</v>
      </c>
      <c r="E27" s="41" t="s">
        <v>279</v>
      </c>
      <c r="F27" s="9"/>
      <c r="G27" s="128" t="s">
        <v>285</v>
      </c>
      <c r="H27" s="80" t="s">
        <v>304</v>
      </c>
      <c r="I27" s="81">
        <v>0.57739200000000002</v>
      </c>
      <c r="J27" s="82">
        <v>48.3</v>
      </c>
      <c r="K27" s="82">
        <v>243</v>
      </c>
      <c r="L27" s="83">
        <v>84</v>
      </c>
      <c r="M27" s="83">
        <v>74.900000000000006</v>
      </c>
      <c r="N27" s="82">
        <v>743</v>
      </c>
      <c r="O27" s="83">
        <v>66.099999999999994</v>
      </c>
      <c r="P27" s="83">
        <v>8.9</v>
      </c>
      <c r="Q27" s="83">
        <v>77.2</v>
      </c>
      <c r="R27" s="83">
        <v>30.4</v>
      </c>
      <c r="S27" s="83">
        <v>76.3</v>
      </c>
      <c r="T27" s="83">
        <v>1.8</v>
      </c>
    </row>
    <row r="28" spans="1:20" ht="14.1" customHeight="1" x14ac:dyDescent="0.2">
      <c r="A28" s="9"/>
      <c r="B28" s="40">
        <v>25</v>
      </c>
      <c r="C28" s="118" t="s">
        <v>292</v>
      </c>
      <c r="D28" s="51">
        <v>0.46391500000000002</v>
      </c>
      <c r="E28" s="41" t="s">
        <v>279</v>
      </c>
      <c r="F28" s="9"/>
      <c r="G28" s="73" t="s">
        <v>285</v>
      </c>
      <c r="H28" s="80" t="s">
        <v>305</v>
      </c>
      <c r="I28" s="81">
        <v>0.57245800000000002</v>
      </c>
      <c r="J28" s="82">
        <v>30.1</v>
      </c>
      <c r="K28" s="82">
        <v>191.8</v>
      </c>
      <c r="L28" s="83">
        <v>28.6</v>
      </c>
      <c r="M28" s="83">
        <v>75</v>
      </c>
      <c r="N28" s="82">
        <v>751</v>
      </c>
      <c r="O28" s="83">
        <v>29.3</v>
      </c>
      <c r="P28" s="83">
        <v>9.6999999999999993</v>
      </c>
      <c r="Q28" s="83">
        <v>68.5</v>
      </c>
      <c r="R28" s="83">
        <v>30.5</v>
      </c>
      <c r="S28" s="83">
        <v>72.8</v>
      </c>
      <c r="T28" s="83">
        <v>0.1</v>
      </c>
    </row>
    <row r="29" spans="1:20" ht="14.1" customHeight="1" x14ac:dyDescent="0.2">
      <c r="A29" s="9"/>
      <c r="B29" s="40">
        <v>26</v>
      </c>
      <c r="C29" s="118" t="s">
        <v>282</v>
      </c>
      <c r="D29" s="51">
        <v>0.45235599999999998</v>
      </c>
      <c r="E29" s="41" t="s">
        <v>282</v>
      </c>
      <c r="F29" s="9"/>
      <c r="G29" s="127" t="s">
        <v>284</v>
      </c>
      <c r="H29" s="80" t="s">
        <v>306</v>
      </c>
      <c r="I29" s="81">
        <v>0.41589799999999999</v>
      </c>
      <c r="J29" s="82">
        <v>59.2</v>
      </c>
      <c r="K29" s="82">
        <v>232.9</v>
      </c>
      <c r="L29" s="83">
        <v>35</v>
      </c>
      <c r="M29" s="83">
        <v>41.7</v>
      </c>
      <c r="N29" s="82">
        <v>748</v>
      </c>
      <c r="O29" s="83">
        <v>49.8</v>
      </c>
      <c r="P29" s="83">
        <v>7.3</v>
      </c>
      <c r="Q29" s="83">
        <v>81.8</v>
      </c>
      <c r="R29" s="83">
        <v>21.7</v>
      </c>
      <c r="S29" s="83">
        <v>65.5</v>
      </c>
      <c r="T29" s="83">
        <v>0.5</v>
      </c>
    </row>
    <row r="30" spans="1:20" ht="14.1" customHeight="1" x14ac:dyDescent="0.2">
      <c r="A30" s="9"/>
      <c r="B30" s="40">
        <v>27</v>
      </c>
      <c r="C30" s="118" t="s">
        <v>312</v>
      </c>
      <c r="D30" s="51">
        <v>0.44334000000000001</v>
      </c>
      <c r="E30" s="41" t="s">
        <v>282</v>
      </c>
      <c r="F30" s="9"/>
      <c r="G30" s="127" t="s">
        <v>284</v>
      </c>
      <c r="H30" s="80" t="s">
        <v>307</v>
      </c>
      <c r="I30" s="81">
        <v>0.56453100000000001</v>
      </c>
      <c r="J30" s="82">
        <v>38</v>
      </c>
      <c r="K30" s="82">
        <v>89.5</v>
      </c>
      <c r="L30" s="83">
        <v>100</v>
      </c>
      <c r="M30" s="83">
        <v>100</v>
      </c>
      <c r="N30" s="82">
        <v>649</v>
      </c>
      <c r="O30" s="83">
        <v>27.1</v>
      </c>
      <c r="P30" s="83">
        <v>7.1</v>
      </c>
      <c r="Q30" s="83">
        <v>38.9</v>
      </c>
      <c r="R30" s="83">
        <v>35.799999999999997</v>
      </c>
      <c r="S30" s="83">
        <v>50.9</v>
      </c>
      <c r="T30" s="83">
        <v>0.2</v>
      </c>
    </row>
    <row r="31" spans="1:20" ht="14.1" customHeight="1" x14ac:dyDescent="0.2">
      <c r="A31" s="9"/>
      <c r="B31" s="40">
        <v>28</v>
      </c>
      <c r="C31" s="118" t="s">
        <v>75</v>
      </c>
      <c r="D31" s="51">
        <v>0.43562099999999998</v>
      </c>
      <c r="E31" s="41" t="s">
        <v>286</v>
      </c>
      <c r="F31" s="9"/>
      <c r="G31" s="127" t="s">
        <v>284</v>
      </c>
      <c r="H31" s="80" t="s">
        <v>308</v>
      </c>
      <c r="I31" s="81">
        <v>0.47203099999999998</v>
      </c>
      <c r="J31" s="82">
        <v>45.5</v>
      </c>
      <c r="K31" s="82">
        <v>181.3</v>
      </c>
      <c r="L31" s="83">
        <v>29.8</v>
      </c>
      <c r="M31" s="83">
        <v>34</v>
      </c>
      <c r="N31" s="82">
        <v>737</v>
      </c>
      <c r="O31" s="83">
        <v>47.3</v>
      </c>
      <c r="P31" s="83">
        <v>6.3</v>
      </c>
      <c r="Q31" s="83">
        <v>74.8</v>
      </c>
      <c r="R31" s="83">
        <v>34.799999999999997</v>
      </c>
      <c r="S31" s="83">
        <v>75.400000000000006</v>
      </c>
      <c r="T31" s="83">
        <v>0.3</v>
      </c>
    </row>
    <row r="32" spans="1:20" ht="14.1" customHeight="1" x14ac:dyDescent="0.2">
      <c r="A32" s="9"/>
      <c r="B32" s="40">
        <v>29</v>
      </c>
      <c r="C32" s="118" t="s">
        <v>297</v>
      </c>
      <c r="D32" s="51">
        <v>0.43533500000000003</v>
      </c>
      <c r="E32" s="41" t="s">
        <v>281</v>
      </c>
      <c r="F32" s="9"/>
      <c r="G32" s="127" t="s">
        <v>286</v>
      </c>
      <c r="H32" s="80" t="s">
        <v>286</v>
      </c>
      <c r="I32" s="81">
        <v>0.57333100000000004</v>
      </c>
      <c r="J32" s="82">
        <v>26.6</v>
      </c>
      <c r="K32" s="82">
        <v>184</v>
      </c>
      <c r="L32" s="83">
        <v>43</v>
      </c>
      <c r="M32" s="83">
        <v>41.6</v>
      </c>
      <c r="N32" s="82">
        <v>944</v>
      </c>
      <c r="O32" s="83">
        <v>62.9</v>
      </c>
      <c r="P32" s="83">
        <v>5.7</v>
      </c>
      <c r="Q32" s="83">
        <v>76.400000000000006</v>
      </c>
      <c r="R32" s="83">
        <v>32.1</v>
      </c>
      <c r="S32" s="83">
        <v>64</v>
      </c>
      <c r="T32" s="83">
        <v>2.4</v>
      </c>
    </row>
    <row r="33" spans="1:20" ht="14.1" customHeight="1" x14ac:dyDescent="0.2">
      <c r="A33" s="9"/>
      <c r="B33" s="40">
        <v>30</v>
      </c>
      <c r="C33" s="118" t="s">
        <v>314</v>
      </c>
      <c r="D33" s="51">
        <v>0.4254</v>
      </c>
      <c r="E33" s="41" t="s">
        <v>285</v>
      </c>
      <c r="F33" s="9"/>
      <c r="G33" s="128" t="s">
        <v>286</v>
      </c>
      <c r="H33" s="80" t="s">
        <v>309</v>
      </c>
      <c r="I33" s="81">
        <v>0.62204199999999998</v>
      </c>
      <c r="J33" s="82">
        <v>29.2</v>
      </c>
      <c r="K33" s="82">
        <v>344.1</v>
      </c>
      <c r="L33" s="83">
        <v>67.599999999999994</v>
      </c>
      <c r="M33" s="83">
        <v>80.599999999999994</v>
      </c>
      <c r="N33" s="82">
        <v>942</v>
      </c>
      <c r="O33" s="83">
        <v>63.5</v>
      </c>
      <c r="P33" s="83">
        <v>6.8</v>
      </c>
      <c r="Q33" s="83">
        <v>74.3</v>
      </c>
      <c r="R33" s="83">
        <v>28.5</v>
      </c>
      <c r="S33" s="83">
        <v>72.8</v>
      </c>
      <c r="T33" s="83">
        <v>1.3</v>
      </c>
    </row>
    <row r="34" spans="1:20" ht="14.1" customHeight="1" x14ac:dyDescent="0.2">
      <c r="A34" s="9"/>
      <c r="B34" s="40">
        <v>31</v>
      </c>
      <c r="C34" s="118" t="s">
        <v>306</v>
      </c>
      <c r="D34" s="51">
        <v>0.41589799999999999</v>
      </c>
      <c r="E34" s="41" t="s">
        <v>284</v>
      </c>
      <c r="F34" s="9"/>
      <c r="G34" s="73" t="s">
        <v>286</v>
      </c>
      <c r="H34" s="80" t="s">
        <v>75</v>
      </c>
      <c r="I34" s="81">
        <v>0.43562099999999998</v>
      </c>
      <c r="J34" s="82">
        <v>45.8</v>
      </c>
      <c r="K34" s="82">
        <v>211.5</v>
      </c>
      <c r="L34" s="83">
        <v>59.4</v>
      </c>
      <c r="M34" s="83">
        <v>57.6</v>
      </c>
      <c r="N34" s="82">
        <v>956</v>
      </c>
      <c r="O34" s="83">
        <v>72</v>
      </c>
      <c r="P34" s="83">
        <v>4.3</v>
      </c>
      <c r="Q34" s="83">
        <v>54.3</v>
      </c>
      <c r="R34" s="83">
        <v>5.7</v>
      </c>
      <c r="S34" s="83">
        <v>28.2</v>
      </c>
      <c r="T34" s="83">
        <v>1.7</v>
      </c>
    </row>
    <row r="35" spans="1:20" ht="14.1" customHeight="1" x14ac:dyDescent="0.2">
      <c r="A35" s="9"/>
      <c r="B35" s="40">
        <v>32</v>
      </c>
      <c r="C35" s="118" t="s">
        <v>281</v>
      </c>
      <c r="D35" s="51">
        <v>0.41243400000000002</v>
      </c>
      <c r="E35" s="41" t="s">
        <v>281</v>
      </c>
      <c r="F35" s="9"/>
      <c r="G35" s="127" t="s">
        <v>285</v>
      </c>
      <c r="H35" s="80" t="s">
        <v>285</v>
      </c>
      <c r="I35" s="81">
        <v>0.56261899999999998</v>
      </c>
      <c r="J35" s="82">
        <v>40</v>
      </c>
      <c r="K35" s="82">
        <v>175.6</v>
      </c>
      <c r="L35" s="83">
        <v>57.5</v>
      </c>
      <c r="M35" s="83">
        <v>42.7</v>
      </c>
      <c r="N35" s="82">
        <v>691</v>
      </c>
      <c r="O35" s="83">
        <v>79.2</v>
      </c>
      <c r="P35" s="83">
        <v>9.1</v>
      </c>
      <c r="Q35" s="83">
        <v>82.5</v>
      </c>
      <c r="R35" s="83">
        <v>16.8</v>
      </c>
      <c r="S35" s="83">
        <v>74.599999999999994</v>
      </c>
      <c r="T35" s="83">
        <v>4.4000000000000004</v>
      </c>
    </row>
    <row r="36" spans="1:20" ht="14.1" customHeight="1" x14ac:dyDescent="0.2">
      <c r="A36" s="9"/>
      <c r="B36" s="40">
        <v>33</v>
      </c>
      <c r="C36" s="118" t="s">
        <v>299</v>
      </c>
      <c r="D36" s="51">
        <v>0.41217599999999999</v>
      </c>
      <c r="E36" s="41" t="s">
        <v>282</v>
      </c>
      <c r="F36" s="9"/>
      <c r="G36" s="127" t="s">
        <v>278</v>
      </c>
      <c r="H36" s="80" t="s">
        <v>310</v>
      </c>
      <c r="I36" s="81">
        <v>0.497695</v>
      </c>
      <c r="J36" s="82">
        <v>41.8</v>
      </c>
      <c r="K36" s="82">
        <v>253.6</v>
      </c>
      <c r="L36" s="83">
        <v>66.099999999999994</v>
      </c>
      <c r="M36" s="83">
        <v>66.099999999999994</v>
      </c>
      <c r="N36" s="82">
        <v>828</v>
      </c>
      <c r="O36" s="83">
        <v>52</v>
      </c>
      <c r="P36" s="83">
        <v>6.4</v>
      </c>
      <c r="Q36" s="83">
        <v>67.8</v>
      </c>
      <c r="R36" s="83">
        <v>8.6999999999999993</v>
      </c>
      <c r="S36" s="83">
        <v>55.1</v>
      </c>
      <c r="T36" s="83">
        <v>1.8</v>
      </c>
    </row>
    <row r="37" spans="1:20" ht="14.1" customHeight="1" x14ac:dyDescent="0.2">
      <c r="A37" s="9"/>
      <c r="B37" s="40">
        <v>34</v>
      </c>
      <c r="C37" s="118" t="s">
        <v>296</v>
      </c>
      <c r="D37" s="51">
        <v>0.40874700000000003</v>
      </c>
      <c r="E37" s="41" t="s">
        <v>281</v>
      </c>
      <c r="F37" s="9"/>
      <c r="G37" s="127" t="s">
        <v>278</v>
      </c>
      <c r="H37" s="80" t="s">
        <v>311</v>
      </c>
      <c r="I37" s="81">
        <v>0.69467500000000004</v>
      </c>
      <c r="J37" s="82">
        <v>30.2</v>
      </c>
      <c r="K37" s="82">
        <v>312.7</v>
      </c>
      <c r="L37" s="83">
        <v>59.2</v>
      </c>
      <c r="M37" s="83">
        <v>76.8</v>
      </c>
      <c r="N37" s="82">
        <v>871</v>
      </c>
      <c r="O37" s="83">
        <v>88.8</v>
      </c>
      <c r="P37" s="83">
        <v>7.9</v>
      </c>
      <c r="Q37" s="83">
        <v>82.9</v>
      </c>
      <c r="R37" s="83">
        <v>62.9</v>
      </c>
      <c r="S37" s="83">
        <v>78.900000000000006</v>
      </c>
      <c r="T37" s="83">
        <v>1.3</v>
      </c>
    </row>
    <row r="38" spans="1:20" ht="14.1" customHeight="1" x14ac:dyDescent="0.2">
      <c r="A38" s="9"/>
      <c r="B38" s="40">
        <v>35</v>
      </c>
      <c r="C38" s="118" t="s">
        <v>313</v>
      </c>
      <c r="D38" s="51">
        <v>0.39793800000000001</v>
      </c>
      <c r="E38" s="41" t="s">
        <v>282</v>
      </c>
      <c r="F38" s="9"/>
      <c r="G38" s="128" t="s">
        <v>282</v>
      </c>
      <c r="H38" s="80" t="s">
        <v>312</v>
      </c>
      <c r="I38" s="81">
        <v>0.44334000000000001</v>
      </c>
      <c r="J38" s="82">
        <v>50.6</v>
      </c>
      <c r="K38" s="82">
        <v>224.8</v>
      </c>
      <c r="L38" s="83">
        <v>62.1</v>
      </c>
      <c r="M38" s="83">
        <v>32</v>
      </c>
      <c r="N38" s="82">
        <v>1013</v>
      </c>
      <c r="O38" s="83">
        <v>74.3</v>
      </c>
      <c r="P38" s="83">
        <v>5</v>
      </c>
      <c r="Q38" s="83">
        <v>47.1</v>
      </c>
      <c r="R38" s="83">
        <v>18.600000000000001</v>
      </c>
      <c r="S38" s="83">
        <v>74</v>
      </c>
      <c r="T38" s="83">
        <v>0.4</v>
      </c>
    </row>
    <row r="39" spans="1:20" ht="14.1" customHeight="1" x14ac:dyDescent="0.2">
      <c r="A39" s="9"/>
      <c r="B39" s="40">
        <v>36</v>
      </c>
      <c r="C39" s="118" t="s">
        <v>295</v>
      </c>
      <c r="D39" s="51">
        <v>0.37330200000000002</v>
      </c>
      <c r="E39" s="41" t="s">
        <v>278</v>
      </c>
      <c r="F39" s="9"/>
      <c r="G39" s="127" t="s">
        <v>282</v>
      </c>
      <c r="H39" s="80" t="s">
        <v>313</v>
      </c>
      <c r="I39" s="81">
        <v>0.39793800000000001</v>
      </c>
      <c r="J39" s="82">
        <v>61.6</v>
      </c>
      <c r="K39" s="82">
        <v>150.30000000000001</v>
      </c>
      <c r="L39" s="83">
        <v>56.4</v>
      </c>
      <c r="M39" s="83">
        <v>33.6</v>
      </c>
      <c r="N39" s="82">
        <v>875</v>
      </c>
      <c r="O39" s="83">
        <v>62.5</v>
      </c>
      <c r="P39" s="83">
        <v>5.6</v>
      </c>
      <c r="Q39" s="83">
        <v>64.5</v>
      </c>
      <c r="R39" s="83">
        <v>10.1</v>
      </c>
      <c r="S39" s="83">
        <v>72.599999999999994</v>
      </c>
      <c r="T39" s="83">
        <v>0.7</v>
      </c>
    </row>
    <row r="40" spans="1:20" ht="14.1" customHeight="1" x14ac:dyDescent="0.2">
      <c r="A40" s="9"/>
      <c r="B40" s="40">
        <v>37</v>
      </c>
      <c r="C40" s="118" t="s">
        <v>298</v>
      </c>
      <c r="D40" s="51">
        <v>0.37242199999999998</v>
      </c>
      <c r="E40" s="41" t="s">
        <v>281</v>
      </c>
      <c r="F40" s="9"/>
      <c r="G40" s="128" t="s">
        <v>285</v>
      </c>
      <c r="H40" s="80" t="s">
        <v>314</v>
      </c>
      <c r="I40" s="81">
        <v>0.4254</v>
      </c>
      <c r="J40" s="82">
        <v>54.9</v>
      </c>
      <c r="K40" s="82">
        <v>195.7</v>
      </c>
      <c r="L40" s="83">
        <v>40.9</v>
      </c>
      <c r="M40" s="83">
        <v>36.4</v>
      </c>
      <c r="N40" s="82">
        <v>715</v>
      </c>
      <c r="O40" s="83">
        <v>45.5</v>
      </c>
      <c r="P40" s="83">
        <v>9.6999999999999993</v>
      </c>
      <c r="Q40" s="83">
        <v>58.1</v>
      </c>
      <c r="R40" s="83">
        <v>23.9</v>
      </c>
      <c r="S40" s="83">
        <v>67.2</v>
      </c>
      <c r="T40" s="83">
        <v>0.6</v>
      </c>
    </row>
    <row r="41" spans="1:20" ht="14.1" customHeight="1" x14ac:dyDescent="0.2">
      <c r="A41" s="9"/>
      <c r="B41" s="40">
        <v>38</v>
      </c>
      <c r="C41" s="118" t="s">
        <v>291</v>
      </c>
      <c r="D41" s="51">
        <v>0.36069899999999999</v>
      </c>
      <c r="E41" s="41" t="s">
        <v>278</v>
      </c>
      <c r="F41" s="9"/>
      <c r="G41" s="128" t="s">
        <v>285</v>
      </c>
      <c r="H41" s="80" t="s">
        <v>315</v>
      </c>
      <c r="I41" s="81">
        <v>0.54036499999999998</v>
      </c>
      <c r="J41" s="82">
        <v>54</v>
      </c>
      <c r="K41" s="82">
        <v>239.3</v>
      </c>
      <c r="L41" s="83">
        <v>100</v>
      </c>
      <c r="M41" s="83">
        <v>76.5</v>
      </c>
      <c r="N41" s="82">
        <v>1077</v>
      </c>
      <c r="O41" s="83">
        <v>54.2</v>
      </c>
      <c r="P41" s="83">
        <v>9.1999999999999993</v>
      </c>
      <c r="Q41" s="83">
        <v>77.2</v>
      </c>
      <c r="R41" s="83">
        <v>8</v>
      </c>
      <c r="S41" s="83">
        <v>77.7</v>
      </c>
      <c r="T41" s="83">
        <v>0.2</v>
      </c>
    </row>
    <row r="42" spans="1:20" s="9" customFormat="1" ht="14.1" customHeight="1" x14ac:dyDescent="0.2">
      <c r="B42" s="40">
        <v>39</v>
      </c>
      <c r="C42" s="118" t="s">
        <v>302</v>
      </c>
      <c r="D42" s="51">
        <v>0.34887499999999999</v>
      </c>
      <c r="E42" s="41" t="s">
        <v>282</v>
      </c>
      <c r="G42" s="73" t="s">
        <v>287</v>
      </c>
      <c r="H42" s="80" t="s">
        <v>287</v>
      </c>
      <c r="I42" s="81">
        <v>0.69379000000000002</v>
      </c>
      <c r="J42" s="82">
        <v>27.6</v>
      </c>
      <c r="K42" s="82">
        <v>160.4</v>
      </c>
      <c r="L42" s="83">
        <v>65.2</v>
      </c>
      <c r="M42" s="83">
        <v>51.1</v>
      </c>
      <c r="N42" s="82">
        <v>831</v>
      </c>
      <c r="O42" s="83">
        <v>73.2</v>
      </c>
      <c r="P42" s="83">
        <v>7.7</v>
      </c>
      <c r="Q42" s="83">
        <v>89.4</v>
      </c>
      <c r="R42" s="83">
        <v>70.099999999999994</v>
      </c>
      <c r="S42" s="83">
        <v>82.3</v>
      </c>
      <c r="T42" s="83">
        <v>5.5</v>
      </c>
    </row>
    <row r="43" spans="1:20" s="9" customFormat="1" ht="14.1" customHeight="1" x14ac:dyDescent="0.2">
      <c r="B43" s="45">
        <v>40</v>
      </c>
      <c r="C43" s="117" t="s">
        <v>289</v>
      </c>
      <c r="D43" s="52">
        <v>0.341837</v>
      </c>
      <c r="E43" s="47" t="s">
        <v>278</v>
      </c>
      <c r="G43" s="129" t="s">
        <v>285</v>
      </c>
      <c r="H43" s="86" t="s">
        <v>316</v>
      </c>
      <c r="I43" s="87">
        <v>0.50922299999999998</v>
      </c>
      <c r="J43" s="88">
        <v>58.4</v>
      </c>
      <c r="K43" s="89">
        <v>248.7</v>
      </c>
      <c r="L43" s="90">
        <v>50</v>
      </c>
      <c r="M43" s="90">
        <v>73.7</v>
      </c>
      <c r="N43" s="88">
        <v>898</v>
      </c>
      <c r="O43" s="90">
        <v>74</v>
      </c>
      <c r="P43" s="91">
        <v>7.1</v>
      </c>
      <c r="Q43" s="91">
        <v>72.3</v>
      </c>
      <c r="R43" s="91">
        <v>32.299999999999997</v>
      </c>
      <c r="S43" s="91">
        <v>83.3</v>
      </c>
      <c r="T43" s="91">
        <v>0.2</v>
      </c>
    </row>
    <row r="44" spans="1:20" s="69" customFormat="1" ht="18" customHeight="1" x14ac:dyDescent="0.2">
      <c r="A44" s="67"/>
      <c r="B44" s="68"/>
      <c r="C44" s="67"/>
      <c r="D44" s="67"/>
      <c r="E44" s="67"/>
      <c r="F44" s="67"/>
      <c r="G44" s="219" t="s">
        <v>73</v>
      </c>
      <c r="H44" s="219"/>
      <c r="I44" s="93">
        <v>0.51473599999999997</v>
      </c>
      <c r="J44" s="65">
        <v>44</v>
      </c>
      <c r="K44" s="65">
        <v>219.5</v>
      </c>
      <c r="L44" s="66">
        <v>62.7</v>
      </c>
      <c r="M44" s="66">
        <v>47.6</v>
      </c>
      <c r="N44" s="65">
        <v>842</v>
      </c>
      <c r="O44" s="66">
        <v>75.3</v>
      </c>
      <c r="P44" s="66">
        <v>7.1</v>
      </c>
      <c r="Q44" s="66">
        <v>74.3</v>
      </c>
      <c r="R44" s="66">
        <v>41.9</v>
      </c>
      <c r="S44" s="66">
        <v>77.2</v>
      </c>
      <c r="T44" s="130">
        <v>99.800000000000011</v>
      </c>
    </row>
    <row r="45" spans="1:20" ht="12.95" customHeight="1" x14ac:dyDescent="0.2">
      <c r="A45" s="9"/>
      <c r="B45" s="220" t="s">
        <v>459</v>
      </c>
      <c r="C45" s="220"/>
      <c r="D45" s="220"/>
      <c r="E45" s="22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29"/>
      <c r="C46" s="22"/>
      <c r="D46" s="22"/>
      <c r="E46" s="9"/>
      <c r="F46" s="9"/>
      <c r="G46" s="9"/>
      <c r="H46" s="9"/>
      <c r="I46" s="9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220"/>
      <c r="C47" s="220"/>
      <c r="D47" s="220"/>
      <c r="E47" s="22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3"/>
      <c r="T47" s="157"/>
    </row>
    <row r="48" spans="1:20" ht="12.95" customHeight="1" x14ac:dyDescent="0.2">
      <c r="A48" s="9"/>
      <c r="B48" s="29"/>
      <c r="C48" s="22"/>
      <c r="D48" s="2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2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2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2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2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ht="12.95" customHeight="1" x14ac:dyDescent="0.2">
      <c r="A53" s="9"/>
      <c r="B53" s="9"/>
      <c r="C53" s="22"/>
      <c r="D53" s="2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</row>
    <row r="54" spans="1:20" ht="12.95" customHeight="1" x14ac:dyDescent="0.2">
      <c r="A54" s="9"/>
      <c r="B54" s="9"/>
      <c r="C54" s="22"/>
      <c r="D54" s="2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</row>
    <row r="55" spans="1:20" ht="12.95" customHeight="1" x14ac:dyDescent="0.2">
      <c r="A55" s="9"/>
      <c r="B55" s="9"/>
      <c r="C55" s="22"/>
      <c r="D55" s="2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</row>
    <row r="56" spans="1:20" ht="12.95" customHeight="1" x14ac:dyDescent="0.2">
      <c r="A56" s="9"/>
      <c r="B56" s="9"/>
      <c r="C56" s="22"/>
      <c r="D56" s="2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</row>
    <row r="57" spans="1:20" ht="12.95" customHeight="1" x14ac:dyDescent="0.2">
      <c r="A57" s="9"/>
      <c r="B57" s="9"/>
      <c r="C57" s="22"/>
      <c r="D57" s="2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</row>
    <row r="58" spans="1:20" ht="12.95" customHeight="1" x14ac:dyDescent="0.2">
      <c r="A58" s="9"/>
      <c r="B58" s="9"/>
      <c r="C58" s="22"/>
      <c r="D58" s="2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</row>
    <row r="59" spans="1:20" ht="12.95" customHeight="1" x14ac:dyDescent="0.2">
      <c r="A59" s="9"/>
      <c r="B59" s="9"/>
      <c r="C59" s="22"/>
      <c r="D59" s="2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</row>
    <row r="60" spans="1:20" ht="12.95" customHeight="1" x14ac:dyDescent="0.2">
      <c r="A60" s="9"/>
      <c r="B60" s="9"/>
      <c r="C60" s="22"/>
      <c r="D60" s="2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</row>
    <row r="61" spans="1:20" ht="12.95" customHeight="1" x14ac:dyDescent="0.2">
      <c r="A61" s="9"/>
      <c r="B61" s="9"/>
      <c r="C61" s="22"/>
      <c r="D61" s="2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</row>
    <row r="62" spans="1:20" ht="12.95" customHeight="1" x14ac:dyDescent="0.2">
      <c r="A62" s="9"/>
      <c r="B62" s="9"/>
      <c r="C62" s="22"/>
      <c r="D62" s="2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95" customHeight="1" x14ac:dyDescent="0.2">
      <c r="A63" s="9"/>
      <c r="B63" s="9"/>
      <c r="C63" s="22"/>
      <c r="D63" s="2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95" customHeight="1" x14ac:dyDescent="0.2">
      <c r="A64" s="9"/>
      <c r="B64" s="9"/>
      <c r="C64" s="22"/>
      <c r="D64" s="2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95" customHeight="1" x14ac:dyDescent="0.2">
      <c r="A65" s="9"/>
      <c r="B65" s="9"/>
      <c r="C65" s="22"/>
      <c r="D65" s="2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95" customHeight="1" x14ac:dyDescent="0.2">
      <c r="A66" s="9"/>
      <c r="B66" s="9"/>
      <c r="C66" s="22"/>
      <c r="D66" s="2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95" customHeight="1" x14ac:dyDescent="0.2">
      <c r="A67" s="9"/>
      <c r="B67" s="9"/>
      <c r="C67" s="22"/>
      <c r="D67" s="2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95" customHeight="1" x14ac:dyDescent="0.2">
      <c r="A68" s="9"/>
      <c r="B68" s="9"/>
      <c r="C68" s="22"/>
      <c r="D68" s="2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95" customHeight="1" x14ac:dyDescent="0.2">
      <c r="A69" s="9"/>
      <c r="B69" s="9"/>
      <c r="C69" s="22"/>
      <c r="D69" s="2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95" customHeight="1" x14ac:dyDescent="0.2">
      <c r="A70" s="9"/>
      <c r="B70" s="9"/>
      <c r="C70" s="22"/>
      <c r="D70" s="2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95" customHeight="1" x14ac:dyDescent="0.2">
      <c r="A71" s="9"/>
      <c r="B71" s="9"/>
      <c r="C71" s="22"/>
      <c r="D71" s="2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95" customHeight="1" x14ac:dyDescent="0.2">
      <c r="A72" s="9"/>
      <c r="B72" s="9"/>
      <c r="C72" s="22"/>
      <c r="D72" s="2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95" customHeight="1" x14ac:dyDescent="0.2">
      <c r="A73" s="9"/>
      <c r="B73" s="9"/>
      <c r="C73" s="22"/>
      <c r="D73" s="2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95" customHeight="1" x14ac:dyDescent="0.2">
      <c r="A74" s="9"/>
      <c r="B74" s="9"/>
      <c r="C74" s="22"/>
      <c r="D74" s="2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95" customHeight="1" x14ac:dyDescent="0.2">
      <c r="A75" s="9"/>
      <c r="B75" s="9"/>
      <c r="C75" s="22"/>
      <c r="D75" s="2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95" customHeight="1" x14ac:dyDescent="0.2">
      <c r="A76" s="9"/>
      <c r="B76" s="9"/>
      <c r="C76" s="22"/>
      <c r="D76" s="2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95" customHeight="1" x14ac:dyDescent="0.2">
      <c r="A77" s="9"/>
      <c r="B77" s="9"/>
      <c r="C77" s="22"/>
      <c r="D77" s="2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95" customHeight="1" x14ac:dyDescent="0.2">
      <c r="A78" s="9"/>
      <c r="B78" s="9"/>
      <c r="C78" s="22"/>
      <c r="D78" s="2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95" customHeight="1" x14ac:dyDescent="0.2">
      <c r="A79" s="9"/>
      <c r="B79" s="9"/>
      <c r="C79" s="22"/>
      <c r="D79" s="2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95" customHeight="1" x14ac:dyDescent="0.2">
      <c r="A80" s="9"/>
      <c r="B80" s="9"/>
      <c r="C80" s="22"/>
      <c r="D80" s="2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95" customHeight="1" x14ac:dyDescent="0.2">
      <c r="A81" s="9"/>
      <c r="B81" s="9"/>
      <c r="C81" s="22"/>
      <c r="D81" s="2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95" customHeight="1" x14ac:dyDescent="0.2">
      <c r="A82" s="9"/>
      <c r="B82" s="9"/>
      <c r="C82" s="22"/>
      <c r="D82" s="2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95" customHeight="1" x14ac:dyDescent="0.2">
      <c r="A83" s="9"/>
      <c r="B83" s="9"/>
      <c r="C83" s="22"/>
      <c r="D83" s="2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95" customHeight="1" x14ac:dyDescent="0.2">
      <c r="A84" s="9"/>
      <c r="B84" s="9"/>
      <c r="C84" s="22"/>
      <c r="D84" s="2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95" customHeight="1" x14ac:dyDescent="0.2">
      <c r="A85" s="9"/>
      <c r="B85" s="9"/>
      <c r="C85" s="22"/>
      <c r="D85" s="2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95" customHeight="1" x14ac:dyDescent="0.2">
      <c r="A86" s="9"/>
      <c r="B86" s="9"/>
      <c r="C86" s="22"/>
      <c r="D86" s="2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95" customHeight="1" x14ac:dyDescent="0.2">
      <c r="A87" s="9"/>
      <c r="B87" s="9"/>
      <c r="C87" s="22"/>
      <c r="D87" s="2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95" customHeight="1" x14ac:dyDescent="0.2">
      <c r="A88" s="9"/>
      <c r="B88" s="9"/>
      <c r="C88" s="22"/>
      <c r="D88" s="2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95" customHeight="1" x14ac:dyDescent="0.2">
      <c r="A89" s="9"/>
      <c r="B89" s="9"/>
      <c r="C89" s="22"/>
      <c r="D89" s="2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95" customHeight="1" x14ac:dyDescent="0.2">
      <c r="A90" s="9"/>
      <c r="B90" s="9"/>
      <c r="C90" s="22"/>
      <c r="D90" s="2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95" customHeight="1" x14ac:dyDescent="0.2">
      <c r="A91" s="9"/>
      <c r="B91" s="9"/>
      <c r="C91" s="22"/>
      <c r="D91" s="2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95" customHeight="1" x14ac:dyDescent="0.2">
      <c r="A92" s="9"/>
      <c r="B92" s="9"/>
      <c r="C92" s="22"/>
      <c r="D92" s="2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2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9"/>
      <c r="C94" s="22"/>
      <c r="D94" s="2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2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  <row r="96" spans="1:20" ht="12.95" customHeight="1" x14ac:dyDescent="0.2">
      <c r="A96" s="9"/>
      <c r="B96" s="9"/>
      <c r="C96" s="22"/>
      <c r="D96" s="2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</row>
    <row r="97" spans="1:20" ht="12.95" customHeight="1" x14ac:dyDescent="0.2">
      <c r="A97" s="9"/>
      <c r="B97" s="9"/>
      <c r="C97" s="22"/>
      <c r="D97" s="2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</row>
  </sheetData>
  <mergeCells count="20">
    <mergeCell ref="B47:E47"/>
    <mergeCell ref="G1:S1"/>
    <mergeCell ref="M2:M3"/>
    <mergeCell ref="N2:N3"/>
    <mergeCell ref="O2:O3"/>
    <mergeCell ref="P2:P3"/>
    <mergeCell ref="Q2:Q3"/>
    <mergeCell ref="R2:R3"/>
    <mergeCell ref="K2:K3"/>
    <mergeCell ref="L2:L3"/>
    <mergeCell ref="B45:E45"/>
    <mergeCell ref="T2:T3"/>
    <mergeCell ref="G44:H44"/>
    <mergeCell ref="B3:C3"/>
    <mergeCell ref="G2:G3"/>
    <mergeCell ref="H2:H3"/>
    <mergeCell ref="I2:I3"/>
    <mergeCell ref="B2:E2"/>
    <mergeCell ref="J2:J3"/>
    <mergeCell ref="S2:S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47"/>
  <sheetViews>
    <sheetView showGridLines="0" zoomScaleNormal="100" workbookViewId="0">
      <pane xSplit="5" ySplit="3" topLeftCell="F12" activePane="bottomRight" state="frozen"/>
      <selection pane="topRight" activeCell="F1" sqref="F1"/>
      <selection pane="bottomLeft" activeCell="A4" sqref="A4"/>
      <selection pane="bottomRight" activeCell="F16" sqref="F16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4.7109375" style="17" customWidth="1"/>
    <col min="4" max="4" width="11.7109375" style="25" customWidth="1"/>
    <col min="5" max="5" width="14.7109375" style="12" customWidth="1"/>
    <col min="6" max="6" width="11.42578125" style="12"/>
    <col min="7" max="7" width="14.7109375" style="24" customWidth="1"/>
    <col min="8" max="8" width="11.7109375" style="17" customWidth="1"/>
    <col min="9" max="9" width="9.42578125" style="43" customWidth="1"/>
    <col min="10" max="10" width="10.28515625" style="24" customWidth="1"/>
    <col min="11" max="11" width="9.42578125" style="24" customWidth="1"/>
    <col min="12" max="12" width="10.42578125" style="24" customWidth="1"/>
    <col min="13" max="13" width="10.28515625" style="24" customWidth="1"/>
    <col min="14" max="14" width="7.85546875" style="24" customWidth="1"/>
    <col min="15" max="15" width="7.7109375" style="24" customWidth="1"/>
    <col min="16" max="16" width="9.28515625" style="24" customWidth="1"/>
    <col min="17" max="17" width="9.5703125" style="24" customWidth="1"/>
    <col min="18" max="18" width="9.7109375" style="24" customWidth="1"/>
    <col min="19" max="19" width="10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466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6">
        <v>1</v>
      </c>
      <c r="C4" s="104" t="s">
        <v>320</v>
      </c>
      <c r="D4" s="21">
        <v>0.83760000000000001</v>
      </c>
      <c r="E4" s="14" t="s">
        <v>320</v>
      </c>
      <c r="F4" s="9"/>
      <c r="G4" s="73" t="s">
        <v>431</v>
      </c>
      <c r="H4" s="80" t="s">
        <v>325</v>
      </c>
      <c r="I4" s="81">
        <v>0.794072</v>
      </c>
      <c r="J4" s="82">
        <v>11.8</v>
      </c>
      <c r="K4" s="82">
        <v>117.8</v>
      </c>
      <c r="L4" s="83">
        <v>68.7</v>
      </c>
      <c r="M4" s="83">
        <v>30.3</v>
      </c>
      <c r="N4" s="82">
        <v>872</v>
      </c>
      <c r="O4" s="83">
        <v>82.5</v>
      </c>
      <c r="P4" s="83">
        <v>10.1</v>
      </c>
      <c r="Q4" s="83">
        <v>95.3</v>
      </c>
      <c r="R4" s="83">
        <v>77.400000000000006</v>
      </c>
      <c r="S4" s="83">
        <v>94.6</v>
      </c>
      <c r="T4" s="83">
        <v>46</v>
      </c>
    </row>
    <row r="5" spans="1:20" ht="14.1" customHeight="1" x14ac:dyDescent="0.2">
      <c r="A5" s="9"/>
      <c r="B5" s="57">
        <v>2</v>
      </c>
      <c r="C5" s="110" t="s">
        <v>323</v>
      </c>
      <c r="D5" s="61">
        <v>0.81256799999999996</v>
      </c>
      <c r="E5" s="56" t="s">
        <v>323</v>
      </c>
      <c r="F5" s="9"/>
      <c r="G5" s="127" t="s">
        <v>317</v>
      </c>
      <c r="H5" s="80" t="s">
        <v>317</v>
      </c>
      <c r="I5" s="81">
        <v>0.766876</v>
      </c>
      <c r="J5" s="82">
        <v>12.9</v>
      </c>
      <c r="K5" s="82">
        <v>289.7</v>
      </c>
      <c r="L5" s="83">
        <v>69.900000000000006</v>
      </c>
      <c r="M5" s="83">
        <v>90.3</v>
      </c>
      <c r="N5" s="82">
        <v>1139</v>
      </c>
      <c r="O5" s="83">
        <v>74</v>
      </c>
      <c r="P5" s="83">
        <v>5.8</v>
      </c>
      <c r="Q5" s="83">
        <v>86.5</v>
      </c>
      <c r="R5" s="83">
        <v>52.1</v>
      </c>
      <c r="S5" s="83">
        <v>85.4</v>
      </c>
      <c r="T5" s="83">
        <v>3.2</v>
      </c>
    </row>
    <row r="6" spans="1:20" ht="14.1" customHeight="1" x14ac:dyDescent="0.2">
      <c r="A6" s="9"/>
      <c r="B6" s="57">
        <v>3</v>
      </c>
      <c r="C6" s="110" t="s">
        <v>325</v>
      </c>
      <c r="D6" s="61">
        <v>0.794072</v>
      </c>
      <c r="E6" s="56" t="s">
        <v>431</v>
      </c>
      <c r="F6" s="9"/>
      <c r="G6" s="128" t="s">
        <v>318</v>
      </c>
      <c r="H6" s="80" t="s">
        <v>318</v>
      </c>
      <c r="I6" s="81">
        <v>0.76375599999999999</v>
      </c>
      <c r="J6" s="82">
        <v>17.7</v>
      </c>
      <c r="K6" s="82">
        <v>311.2</v>
      </c>
      <c r="L6" s="83">
        <v>79</v>
      </c>
      <c r="M6" s="83">
        <v>39</v>
      </c>
      <c r="N6" s="82">
        <v>968</v>
      </c>
      <c r="O6" s="83">
        <v>87</v>
      </c>
      <c r="P6" s="83">
        <v>8.3000000000000007</v>
      </c>
      <c r="Q6" s="83">
        <v>95.2</v>
      </c>
      <c r="R6" s="83">
        <v>76.3</v>
      </c>
      <c r="S6" s="83">
        <v>93.9</v>
      </c>
      <c r="T6" s="83">
        <v>6.9</v>
      </c>
    </row>
    <row r="7" spans="1:20" ht="14.1" customHeight="1" x14ac:dyDescent="0.2">
      <c r="A7" s="9"/>
      <c r="B7" s="57">
        <v>4</v>
      </c>
      <c r="C7" s="110" t="s">
        <v>321</v>
      </c>
      <c r="D7" s="61">
        <v>0.791493</v>
      </c>
      <c r="E7" s="56" t="s">
        <v>321</v>
      </c>
      <c r="F7" s="9"/>
      <c r="G7" s="128" t="s">
        <v>319</v>
      </c>
      <c r="H7" s="80" t="s">
        <v>319</v>
      </c>
      <c r="I7" s="81">
        <v>0.74035200000000001</v>
      </c>
      <c r="J7" s="82">
        <v>18.8</v>
      </c>
      <c r="K7" s="82">
        <v>275.3</v>
      </c>
      <c r="L7" s="83">
        <v>68.900000000000006</v>
      </c>
      <c r="M7" s="83">
        <v>28</v>
      </c>
      <c r="N7" s="82">
        <v>1013</v>
      </c>
      <c r="O7" s="83">
        <v>89.6</v>
      </c>
      <c r="P7" s="83">
        <v>8.3000000000000007</v>
      </c>
      <c r="Q7" s="83">
        <v>94.2</v>
      </c>
      <c r="R7" s="83">
        <v>74.599999999999994</v>
      </c>
      <c r="S7" s="83">
        <v>92.3</v>
      </c>
      <c r="T7" s="83">
        <v>17.8</v>
      </c>
    </row>
    <row r="8" spans="1:20" ht="14.1" customHeight="1" x14ac:dyDescent="0.2">
      <c r="A8" s="9"/>
      <c r="B8" s="57">
        <v>5</v>
      </c>
      <c r="C8" s="110" t="s">
        <v>317</v>
      </c>
      <c r="D8" s="61">
        <v>0.766876</v>
      </c>
      <c r="E8" s="56" t="s">
        <v>317</v>
      </c>
      <c r="F8" s="9"/>
      <c r="G8" s="73" t="s">
        <v>320</v>
      </c>
      <c r="H8" s="80" t="s">
        <v>320</v>
      </c>
      <c r="I8" s="81">
        <v>0.83760000000000001</v>
      </c>
      <c r="J8" s="82">
        <v>16.100000000000001</v>
      </c>
      <c r="K8" s="82">
        <v>245.1</v>
      </c>
      <c r="L8" s="83">
        <v>70</v>
      </c>
      <c r="M8" s="83">
        <v>100</v>
      </c>
      <c r="N8" s="82">
        <v>1013</v>
      </c>
      <c r="O8" s="83">
        <v>89</v>
      </c>
      <c r="P8" s="83">
        <v>8.1</v>
      </c>
      <c r="Q8" s="83">
        <v>88.1</v>
      </c>
      <c r="R8" s="83">
        <v>82.2</v>
      </c>
      <c r="S8" s="83">
        <v>91.5</v>
      </c>
      <c r="T8" s="83">
        <v>3</v>
      </c>
    </row>
    <row r="9" spans="1:20" ht="14.1" customHeight="1" x14ac:dyDescent="0.2">
      <c r="A9" s="9"/>
      <c r="B9" s="57">
        <v>6</v>
      </c>
      <c r="C9" s="110" t="s">
        <v>318</v>
      </c>
      <c r="D9" s="61">
        <v>0.76375599999999999</v>
      </c>
      <c r="E9" s="56" t="s">
        <v>318</v>
      </c>
      <c r="F9" s="9"/>
      <c r="G9" s="128" t="s">
        <v>326</v>
      </c>
      <c r="H9" s="80" t="s">
        <v>326</v>
      </c>
      <c r="I9" s="81">
        <v>0.73241699999999998</v>
      </c>
      <c r="J9" s="82">
        <v>17.399999999999999</v>
      </c>
      <c r="K9" s="82">
        <v>183.8</v>
      </c>
      <c r="L9" s="83">
        <v>64.599999999999994</v>
      </c>
      <c r="M9" s="83">
        <v>38.5</v>
      </c>
      <c r="N9" s="82">
        <v>875</v>
      </c>
      <c r="O9" s="83">
        <v>92.1</v>
      </c>
      <c r="P9" s="83">
        <v>8.8000000000000007</v>
      </c>
      <c r="Q9" s="83">
        <v>89.2</v>
      </c>
      <c r="R9" s="83">
        <v>51.7</v>
      </c>
      <c r="S9" s="83">
        <v>90.2</v>
      </c>
      <c r="T9" s="83">
        <v>8.9</v>
      </c>
    </row>
    <row r="10" spans="1:20" ht="14.1" customHeight="1" x14ac:dyDescent="0.2">
      <c r="A10" s="9"/>
      <c r="B10" s="57">
        <v>7</v>
      </c>
      <c r="C10" s="110" t="s">
        <v>229</v>
      </c>
      <c r="D10" s="61">
        <v>0.75445600000000002</v>
      </c>
      <c r="E10" s="56" t="s">
        <v>229</v>
      </c>
      <c r="F10" s="9"/>
      <c r="G10" s="73" t="s">
        <v>321</v>
      </c>
      <c r="H10" s="80" t="s">
        <v>321</v>
      </c>
      <c r="I10" s="81">
        <v>0.791493</v>
      </c>
      <c r="J10" s="82">
        <v>16.3</v>
      </c>
      <c r="K10" s="82">
        <v>183.4</v>
      </c>
      <c r="L10" s="83">
        <v>84.5</v>
      </c>
      <c r="M10" s="83">
        <v>100</v>
      </c>
      <c r="N10" s="82">
        <v>1074</v>
      </c>
      <c r="O10" s="83">
        <v>84.9</v>
      </c>
      <c r="P10" s="83">
        <v>6.1</v>
      </c>
      <c r="Q10" s="83">
        <v>79</v>
      </c>
      <c r="R10" s="83">
        <v>61.4</v>
      </c>
      <c r="S10" s="83">
        <v>78.7</v>
      </c>
      <c r="T10" s="83">
        <v>2.7</v>
      </c>
    </row>
    <row r="11" spans="1:20" ht="14.1" customHeight="1" x14ac:dyDescent="0.2">
      <c r="A11" s="9"/>
      <c r="B11" s="38">
        <v>8</v>
      </c>
      <c r="C11" s="111" t="s">
        <v>319</v>
      </c>
      <c r="D11" s="112">
        <v>0.74035200000000001</v>
      </c>
      <c r="E11" s="35" t="s">
        <v>319</v>
      </c>
      <c r="F11" s="9"/>
      <c r="G11" s="127" t="s">
        <v>322</v>
      </c>
      <c r="H11" s="80" t="s">
        <v>322</v>
      </c>
      <c r="I11" s="81">
        <v>0.67859199999999997</v>
      </c>
      <c r="J11" s="82">
        <v>21.3</v>
      </c>
      <c r="K11" s="82">
        <v>249.1</v>
      </c>
      <c r="L11" s="83">
        <v>47.3</v>
      </c>
      <c r="M11" s="83">
        <v>63.7</v>
      </c>
      <c r="N11" s="82">
        <v>1106</v>
      </c>
      <c r="O11" s="83">
        <v>61.3</v>
      </c>
      <c r="P11" s="83">
        <v>4.7</v>
      </c>
      <c r="Q11" s="83">
        <v>82</v>
      </c>
      <c r="R11" s="83">
        <v>75</v>
      </c>
      <c r="S11" s="83">
        <v>74.900000000000006</v>
      </c>
      <c r="T11" s="83">
        <v>1</v>
      </c>
    </row>
    <row r="12" spans="1:20" ht="14.1" customHeight="1" x14ac:dyDescent="0.2">
      <c r="A12" s="9"/>
      <c r="B12" s="38">
        <v>9</v>
      </c>
      <c r="C12" s="111" t="s">
        <v>324</v>
      </c>
      <c r="D12" s="112">
        <v>0.73267099999999996</v>
      </c>
      <c r="E12" s="35" t="s">
        <v>324</v>
      </c>
      <c r="F12" s="9"/>
      <c r="G12" s="127" t="s">
        <v>323</v>
      </c>
      <c r="H12" s="80" t="s">
        <v>323</v>
      </c>
      <c r="I12" s="81">
        <v>0.81256799999999996</v>
      </c>
      <c r="J12" s="82">
        <v>15.1</v>
      </c>
      <c r="K12" s="82">
        <v>193.8</v>
      </c>
      <c r="L12" s="83">
        <v>100</v>
      </c>
      <c r="M12" s="83">
        <v>100</v>
      </c>
      <c r="N12" s="82">
        <v>1054</v>
      </c>
      <c r="O12" s="83">
        <v>78.599999999999994</v>
      </c>
      <c r="P12" s="83">
        <v>6.6</v>
      </c>
      <c r="Q12" s="83">
        <v>80.7</v>
      </c>
      <c r="R12" s="83">
        <v>64.099999999999994</v>
      </c>
      <c r="S12" s="83">
        <v>82.9</v>
      </c>
      <c r="T12" s="83">
        <v>4.4000000000000004</v>
      </c>
    </row>
    <row r="13" spans="1:20" ht="14.1" customHeight="1" x14ac:dyDescent="0.2">
      <c r="A13" s="9"/>
      <c r="B13" s="38">
        <v>10</v>
      </c>
      <c r="C13" s="111" t="s">
        <v>326</v>
      </c>
      <c r="D13" s="112">
        <v>0.73241699999999998</v>
      </c>
      <c r="E13" s="35" t="s">
        <v>326</v>
      </c>
      <c r="F13" s="9"/>
      <c r="G13" s="127" t="s">
        <v>324</v>
      </c>
      <c r="H13" s="80" t="s">
        <v>324</v>
      </c>
      <c r="I13" s="81">
        <v>0.73267099999999996</v>
      </c>
      <c r="J13" s="82">
        <v>17.600000000000001</v>
      </c>
      <c r="K13" s="82">
        <v>141.9</v>
      </c>
      <c r="L13" s="83">
        <v>59</v>
      </c>
      <c r="M13" s="83">
        <v>66.3</v>
      </c>
      <c r="N13" s="82">
        <v>1079</v>
      </c>
      <c r="O13" s="83">
        <v>66.7</v>
      </c>
      <c r="P13" s="83">
        <v>5.2</v>
      </c>
      <c r="Q13" s="83">
        <v>87.2</v>
      </c>
      <c r="R13" s="83">
        <v>80.3</v>
      </c>
      <c r="S13" s="83">
        <v>73.099999999999994</v>
      </c>
      <c r="T13" s="83">
        <v>2</v>
      </c>
    </row>
    <row r="14" spans="1:20" ht="14.1" customHeight="1" x14ac:dyDescent="0.2">
      <c r="A14" s="9"/>
      <c r="B14" s="60">
        <v>11</v>
      </c>
      <c r="C14" s="109" t="s">
        <v>322</v>
      </c>
      <c r="D14" s="96">
        <v>0.67859199999999997</v>
      </c>
      <c r="E14" s="55" t="s">
        <v>322</v>
      </c>
      <c r="F14" s="9"/>
      <c r="G14" s="129" t="s">
        <v>229</v>
      </c>
      <c r="H14" s="86" t="s">
        <v>229</v>
      </c>
      <c r="I14" s="87">
        <v>0.75445600000000002</v>
      </c>
      <c r="J14" s="88">
        <v>15.7</v>
      </c>
      <c r="K14" s="89">
        <v>235.8</v>
      </c>
      <c r="L14" s="90">
        <v>80.2</v>
      </c>
      <c r="M14" s="90">
        <v>77.8</v>
      </c>
      <c r="N14" s="88">
        <v>1034</v>
      </c>
      <c r="O14" s="90">
        <v>86.1</v>
      </c>
      <c r="P14" s="91">
        <v>6.6</v>
      </c>
      <c r="Q14" s="91">
        <v>68.2</v>
      </c>
      <c r="R14" s="91">
        <v>57</v>
      </c>
      <c r="S14" s="91">
        <v>85.6</v>
      </c>
      <c r="T14" s="91">
        <v>4.0999999999999996</v>
      </c>
    </row>
    <row r="15" spans="1:20" s="67" customFormat="1" ht="18" customHeight="1" x14ac:dyDescent="0.2">
      <c r="B15" s="225"/>
      <c r="C15" s="225"/>
      <c r="D15" s="225"/>
      <c r="E15" s="225"/>
      <c r="G15" s="219" t="s">
        <v>76</v>
      </c>
      <c r="H15" s="219"/>
      <c r="I15" s="93">
        <v>0.76407800000000003</v>
      </c>
      <c r="J15" s="65">
        <v>17</v>
      </c>
      <c r="K15" s="65">
        <v>186.1</v>
      </c>
      <c r="L15" s="66">
        <v>69.5</v>
      </c>
      <c r="M15" s="66">
        <v>37</v>
      </c>
      <c r="N15" s="65">
        <v>943</v>
      </c>
      <c r="O15" s="66">
        <v>84.3</v>
      </c>
      <c r="P15" s="66">
        <v>8.6999999999999993</v>
      </c>
      <c r="Q15" s="66">
        <v>91.3</v>
      </c>
      <c r="R15" s="66">
        <v>71.8</v>
      </c>
      <c r="S15" s="66">
        <v>91.1</v>
      </c>
      <c r="T15" s="130">
        <v>100.00000000000001</v>
      </c>
    </row>
    <row r="16" spans="1:20" s="9" customFormat="1" ht="12.95" customHeight="1" x14ac:dyDescent="0.2">
      <c r="B16" s="220" t="s">
        <v>459</v>
      </c>
      <c r="C16" s="220"/>
      <c r="D16" s="220"/>
      <c r="E16" s="220"/>
    </row>
    <row r="17" spans="1:20" ht="12.95" customHeight="1" x14ac:dyDescent="0.2">
      <c r="A17" s="9"/>
      <c r="B17" s="9"/>
      <c r="C17" s="22"/>
      <c r="D17" s="22"/>
      <c r="E17" s="9"/>
      <c r="F17" s="9"/>
      <c r="G17" s="9"/>
      <c r="H17" s="9"/>
      <c r="I17" s="92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 ht="12.95" customHeight="1" x14ac:dyDescent="0.2">
      <c r="A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1:20" ht="12.95" customHeight="1" x14ac:dyDescent="0.2">
      <c r="A19" s="9"/>
      <c r="B19" s="9"/>
      <c r="C19" s="22"/>
      <c r="D19" s="22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 ht="12.95" customHeight="1" x14ac:dyDescent="0.2">
      <c r="A20" s="9"/>
      <c r="B20" s="9"/>
      <c r="C20" s="22"/>
      <c r="D20" s="2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1:20" ht="12.95" customHeight="1" x14ac:dyDescent="0.2">
      <c r="A21" s="9"/>
      <c r="B21" s="9"/>
      <c r="C21" s="22"/>
      <c r="D21" s="22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ht="12.95" customHeight="1" x14ac:dyDescent="0.2">
      <c r="A22" s="9"/>
      <c r="B22" s="9"/>
      <c r="C22" s="22"/>
      <c r="D22" s="22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2.95" customHeight="1" x14ac:dyDescent="0.2">
      <c r="A23" s="9"/>
      <c r="B23" s="9"/>
      <c r="C23" s="22"/>
      <c r="D23" s="22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 ht="12.95" customHeight="1" x14ac:dyDescent="0.2">
      <c r="A24" s="9"/>
      <c r="B24" s="9"/>
      <c r="C24" s="22"/>
      <c r="D24" s="22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2.95" customHeight="1" x14ac:dyDescent="0.2">
      <c r="A25" s="9"/>
      <c r="B25" s="9"/>
      <c r="C25" s="22"/>
      <c r="D25" s="22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95" customHeight="1" x14ac:dyDescent="0.2">
      <c r="A26" s="9"/>
      <c r="B26" s="9"/>
      <c r="C26" s="22"/>
      <c r="D26" s="22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95" customHeight="1" x14ac:dyDescent="0.2">
      <c r="A27" s="9"/>
      <c r="B27" s="9"/>
      <c r="C27" s="22"/>
      <c r="D27" s="22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 ht="12.95" customHeight="1" x14ac:dyDescent="0.2">
      <c r="A28" s="9"/>
      <c r="B28" s="9"/>
      <c r="C28" s="22"/>
      <c r="D28" s="2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95" customHeight="1" x14ac:dyDescent="0.2">
      <c r="A29" s="9"/>
      <c r="B29" s="9"/>
      <c r="C29" s="22"/>
      <c r="D29" s="2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95" customHeight="1" x14ac:dyDescent="0.2">
      <c r="A30" s="9"/>
      <c r="B30" s="9"/>
      <c r="C30" s="22"/>
      <c r="D30" s="2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95" customHeight="1" x14ac:dyDescent="0.2">
      <c r="A31" s="9"/>
      <c r="B31" s="9"/>
      <c r="C31" s="22"/>
      <c r="D31" s="22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95" customHeight="1" x14ac:dyDescent="0.2">
      <c r="A32" s="9"/>
      <c r="B32" s="9"/>
      <c r="C32" s="22"/>
      <c r="D32" s="22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95" customHeight="1" x14ac:dyDescent="0.2">
      <c r="A33" s="9"/>
      <c r="B33" s="9"/>
      <c r="C33" s="22"/>
      <c r="D33" s="22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95" customHeight="1" x14ac:dyDescent="0.2">
      <c r="A34" s="9"/>
      <c r="B34" s="9"/>
      <c r="C34" s="22"/>
      <c r="D34" s="22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95" customHeight="1" x14ac:dyDescent="0.2">
      <c r="A35" s="9"/>
      <c r="B35" s="9"/>
      <c r="C35" s="22"/>
      <c r="D35" s="22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95" customHeight="1" x14ac:dyDescent="0.2">
      <c r="A36" s="9"/>
      <c r="B36" s="9"/>
      <c r="C36" s="22"/>
      <c r="D36" s="22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95" customHeight="1" x14ac:dyDescent="0.2">
      <c r="A37" s="9"/>
      <c r="B37" s="9"/>
      <c r="C37" s="22"/>
      <c r="D37" s="22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95" customHeight="1" x14ac:dyDescent="0.2">
      <c r="A38" s="9"/>
      <c r="B38" s="9"/>
      <c r="C38" s="22"/>
      <c r="D38" s="22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95" customHeight="1" x14ac:dyDescent="0.2">
      <c r="A39" s="9"/>
      <c r="B39" s="9"/>
      <c r="C39" s="22"/>
      <c r="D39" s="22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95" customHeight="1" x14ac:dyDescent="0.2">
      <c r="A40" s="9"/>
      <c r="B40" s="9"/>
      <c r="C40" s="22"/>
      <c r="D40" s="2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95" customHeight="1" x14ac:dyDescent="0.2">
      <c r="A41" s="9"/>
      <c r="B41" s="9"/>
      <c r="C41" s="22"/>
      <c r="D41" s="2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9"/>
      <c r="C42" s="22"/>
      <c r="D42" s="2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20">
    <mergeCell ref="B16:E16"/>
    <mergeCell ref="G1:S1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B15:E15"/>
    <mergeCell ref="B3:C3"/>
    <mergeCell ref="G2:G3"/>
    <mergeCell ref="H2:H3"/>
    <mergeCell ref="G15:H15"/>
    <mergeCell ref="B2:E2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95"/>
  <sheetViews>
    <sheetView showGridLines="0" workbookViewId="0">
      <pane xSplit="5" ySplit="3" topLeftCell="F58" activePane="bottomRight" state="frozen"/>
      <selection pane="topRight" activeCell="F1" sqref="F1"/>
      <selection pane="bottomLeft" activeCell="A4" sqref="A4"/>
      <selection pane="bottomRight" activeCell="F60" sqref="F60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8.5703125" style="17" bestFit="1" customWidth="1"/>
    <col min="4" max="4" width="11.7109375" style="25" customWidth="1"/>
    <col min="5" max="5" width="18.7109375" style="12" customWidth="1"/>
    <col min="6" max="6" width="11.42578125" style="12"/>
    <col min="7" max="7" width="18.7109375" style="24" customWidth="1"/>
    <col min="8" max="8" width="22.7109375" style="17" customWidth="1"/>
    <col min="9" max="9" width="9.42578125" style="43" customWidth="1"/>
    <col min="10" max="10" width="8.140625" style="24" customWidth="1"/>
    <col min="11" max="11" width="7.85546875" style="24" customWidth="1"/>
    <col min="12" max="12" width="9.42578125" style="24" customWidth="1"/>
    <col min="13" max="13" width="9.7109375" style="24" customWidth="1"/>
    <col min="14" max="14" width="8" style="24" customWidth="1"/>
    <col min="15" max="15" width="7.42578125" style="24" customWidth="1"/>
    <col min="16" max="16" width="7.7109375" style="24" customWidth="1"/>
    <col min="17" max="17" width="9.140625" style="24" customWidth="1"/>
    <col min="18" max="18" width="9.42578125" style="24" customWidth="1"/>
    <col min="19" max="19" width="9.710937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469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23" t="s">
        <v>25</v>
      </c>
      <c r="C3" s="224"/>
      <c r="D3" s="31" t="s">
        <v>23</v>
      </c>
      <c r="E3" s="44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6">
        <v>1</v>
      </c>
      <c r="C4" s="110" t="s">
        <v>352</v>
      </c>
      <c r="D4" s="61">
        <v>0.82294299999999998</v>
      </c>
      <c r="E4" s="56" t="s">
        <v>331</v>
      </c>
      <c r="F4" s="9"/>
      <c r="G4" s="73" t="s">
        <v>327</v>
      </c>
      <c r="H4" s="80" t="s">
        <v>343</v>
      </c>
      <c r="I4" s="81">
        <v>0.755602</v>
      </c>
      <c r="J4" s="82">
        <v>14.9</v>
      </c>
      <c r="K4" s="82">
        <v>149.19999999999999</v>
      </c>
      <c r="L4" s="83">
        <v>67.400000000000006</v>
      </c>
      <c r="M4" s="83">
        <v>27.6</v>
      </c>
      <c r="N4" s="82">
        <v>679</v>
      </c>
      <c r="O4" s="83">
        <v>85.4</v>
      </c>
      <c r="P4" s="83">
        <v>10.7</v>
      </c>
      <c r="Q4" s="83">
        <v>99</v>
      </c>
      <c r="R4" s="83">
        <v>51.6</v>
      </c>
      <c r="S4" s="83">
        <v>99.2</v>
      </c>
      <c r="T4" s="83">
        <v>51.1</v>
      </c>
    </row>
    <row r="5" spans="1:20" ht="14.1" customHeight="1" x14ac:dyDescent="0.2">
      <c r="A5" s="9"/>
      <c r="B5" s="62">
        <v>2</v>
      </c>
      <c r="C5" s="110" t="s">
        <v>344</v>
      </c>
      <c r="D5" s="61">
        <v>0.78610100000000005</v>
      </c>
      <c r="E5" s="56" t="s">
        <v>328</v>
      </c>
      <c r="F5" s="9"/>
      <c r="G5" s="127" t="s">
        <v>328</v>
      </c>
      <c r="H5" s="80" t="s">
        <v>344</v>
      </c>
      <c r="I5" s="81">
        <v>0.78610100000000005</v>
      </c>
      <c r="J5" s="82">
        <v>20.9</v>
      </c>
      <c r="K5" s="82">
        <v>272.60000000000002</v>
      </c>
      <c r="L5" s="83">
        <v>76.8</v>
      </c>
      <c r="M5" s="83">
        <v>92.4</v>
      </c>
      <c r="N5" s="82">
        <v>667</v>
      </c>
      <c r="O5" s="83">
        <v>100</v>
      </c>
      <c r="P5" s="83">
        <v>8</v>
      </c>
      <c r="Q5" s="83">
        <v>94.6</v>
      </c>
      <c r="R5" s="83">
        <v>46.8</v>
      </c>
      <c r="S5" s="83">
        <v>96.8</v>
      </c>
      <c r="T5" s="83">
        <v>1.6</v>
      </c>
    </row>
    <row r="6" spans="1:20" ht="14.1" customHeight="1" x14ac:dyDescent="0.2">
      <c r="A6" s="9"/>
      <c r="B6" s="62">
        <v>3</v>
      </c>
      <c r="C6" s="110" t="s">
        <v>386</v>
      </c>
      <c r="D6" s="61">
        <v>0.77023399999999997</v>
      </c>
      <c r="E6" s="56" t="s">
        <v>338</v>
      </c>
      <c r="F6" s="9"/>
      <c r="G6" s="128" t="s">
        <v>328</v>
      </c>
      <c r="H6" s="80" t="s">
        <v>345</v>
      </c>
      <c r="I6" s="81">
        <v>0.76711799999999997</v>
      </c>
      <c r="J6" s="82">
        <v>17.399999999999999</v>
      </c>
      <c r="K6" s="82">
        <v>192.8</v>
      </c>
      <c r="L6" s="83">
        <v>63</v>
      </c>
      <c r="M6" s="83">
        <v>100</v>
      </c>
      <c r="N6" s="82">
        <v>722</v>
      </c>
      <c r="O6" s="83">
        <v>59</v>
      </c>
      <c r="P6" s="83">
        <v>8.6999999999999993</v>
      </c>
      <c r="Q6" s="83">
        <v>86</v>
      </c>
      <c r="R6" s="83">
        <v>61.1</v>
      </c>
      <c r="S6" s="83">
        <v>84.5</v>
      </c>
      <c r="T6" s="83">
        <v>0.5</v>
      </c>
    </row>
    <row r="7" spans="1:20" ht="14.1" customHeight="1" x14ac:dyDescent="0.2">
      <c r="A7" s="9"/>
      <c r="B7" s="62">
        <v>4</v>
      </c>
      <c r="C7" s="110" t="s">
        <v>366</v>
      </c>
      <c r="D7" s="61">
        <v>0.76726799999999995</v>
      </c>
      <c r="E7" s="56" t="s">
        <v>334</v>
      </c>
      <c r="F7" s="9"/>
      <c r="G7" s="128" t="s">
        <v>328</v>
      </c>
      <c r="H7" s="80" t="s">
        <v>346</v>
      </c>
      <c r="I7" s="81">
        <v>0.73912</v>
      </c>
      <c r="J7" s="82">
        <v>18.100000000000001</v>
      </c>
      <c r="K7" s="82">
        <v>230.1</v>
      </c>
      <c r="L7" s="83">
        <v>90.2</v>
      </c>
      <c r="M7" s="83">
        <v>100</v>
      </c>
      <c r="N7" s="82">
        <v>404</v>
      </c>
      <c r="O7" s="83">
        <v>58.7</v>
      </c>
      <c r="P7" s="83">
        <v>8.6999999999999993</v>
      </c>
      <c r="Q7" s="83">
        <v>96.5</v>
      </c>
      <c r="R7" s="83">
        <v>10.7</v>
      </c>
      <c r="S7" s="83">
        <v>96.4</v>
      </c>
      <c r="T7" s="83">
        <v>5.3</v>
      </c>
    </row>
    <row r="8" spans="1:20" ht="14.1" customHeight="1" x14ac:dyDescent="0.2">
      <c r="A8" s="9"/>
      <c r="B8" s="62">
        <v>5</v>
      </c>
      <c r="C8" s="110" t="s">
        <v>345</v>
      </c>
      <c r="D8" s="61">
        <v>0.76711799999999997</v>
      </c>
      <c r="E8" s="56" t="s">
        <v>328</v>
      </c>
      <c r="F8" s="9"/>
      <c r="G8" s="73" t="s">
        <v>328</v>
      </c>
      <c r="H8" s="80" t="s">
        <v>347</v>
      </c>
      <c r="I8" s="81">
        <v>0.71808899999999998</v>
      </c>
      <c r="J8" s="82">
        <v>18.600000000000001</v>
      </c>
      <c r="K8" s="82">
        <v>348.8</v>
      </c>
      <c r="L8" s="83">
        <v>85.4</v>
      </c>
      <c r="M8" s="83">
        <v>59.6</v>
      </c>
      <c r="N8" s="82">
        <v>631</v>
      </c>
      <c r="O8" s="83">
        <v>84.7</v>
      </c>
      <c r="P8" s="83">
        <v>7.3</v>
      </c>
      <c r="Q8" s="83">
        <v>89.2</v>
      </c>
      <c r="R8" s="83">
        <v>41.7</v>
      </c>
      <c r="S8" s="83">
        <v>87.5</v>
      </c>
      <c r="T8" s="83">
        <v>1.9</v>
      </c>
    </row>
    <row r="9" spans="1:20" ht="14.1" customHeight="1" x14ac:dyDescent="0.2">
      <c r="A9" s="9"/>
      <c r="B9" s="62">
        <v>6</v>
      </c>
      <c r="C9" s="110" t="s">
        <v>359</v>
      </c>
      <c r="D9" s="61">
        <v>0.76308399999999998</v>
      </c>
      <c r="E9" s="56" t="s">
        <v>333</v>
      </c>
      <c r="F9" s="9"/>
      <c r="G9" s="128" t="s">
        <v>329</v>
      </c>
      <c r="H9" s="80" t="s">
        <v>329</v>
      </c>
      <c r="I9" s="81">
        <v>0.72304900000000005</v>
      </c>
      <c r="J9" s="82">
        <v>22.5</v>
      </c>
      <c r="K9" s="82">
        <v>148</v>
      </c>
      <c r="L9" s="83">
        <v>72</v>
      </c>
      <c r="M9" s="83">
        <v>83.1</v>
      </c>
      <c r="N9" s="82">
        <v>362</v>
      </c>
      <c r="O9" s="83">
        <v>66.8</v>
      </c>
      <c r="P9" s="83">
        <v>8.4</v>
      </c>
      <c r="Q9" s="83">
        <v>94.8</v>
      </c>
      <c r="R9" s="83">
        <v>32.6</v>
      </c>
      <c r="S9" s="83">
        <v>97.1</v>
      </c>
      <c r="T9" s="83">
        <v>6.4</v>
      </c>
    </row>
    <row r="10" spans="1:20" ht="14.1" customHeight="1" x14ac:dyDescent="0.2">
      <c r="A10" s="9"/>
      <c r="B10" s="62">
        <v>7</v>
      </c>
      <c r="C10" s="110" t="s">
        <v>343</v>
      </c>
      <c r="D10" s="61">
        <v>0.755602</v>
      </c>
      <c r="E10" s="56" t="s">
        <v>327</v>
      </c>
      <c r="F10" s="9"/>
      <c r="G10" s="73" t="s">
        <v>329</v>
      </c>
      <c r="H10" s="80" t="s">
        <v>348</v>
      </c>
      <c r="I10" s="81">
        <v>0.70819500000000002</v>
      </c>
      <c r="J10" s="82">
        <v>18.7</v>
      </c>
      <c r="K10" s="82">
        <v>122.2</v>
      </c>
      <c r="L10" s="83">
        <v>50</v>
      </c>
      <c r="M10" s="83">
        <v>46.7</v>
      </c>
      <c r="N10" s="82">
        <v>708</v>
      </c>
      <c r="O10" s="83">
        <v>81.900000000000006</v>
      </c>
      <c r="P10" s="83">
        <v>7.8</v>
      </c>
      <c r="Q10" s="83">
        <v>93.2</v>
      </c>
      <c r="R10" s="83">
        <v>42.8</v>
      </c>
      <c r="S10" s="83">
        <v>94.5</v>
      </c>
      <c r="T10" s="83">
        <v>0.4</v>
      </c>
    </row>
    <row r="11" spans="1:20" ht="14.1" customHeight="1" x14ac:dyDescent="0.2">
      <c r="A11" s="9"/>
      <c r="B11" s="62">
        <v>8</v>
      </c>
      <c r="C11" s="110" t="s">
        <v>377</v>
      </c>
      <c r="D11" s="61">
        <v>0.75535699999999995</v>
      </c>
      <c r="E11" s="56" t="s">
        <v>337</v>
      </c>
      <c r="F11" s="9"/>
      <c r="G11" s="127" t="s">
        <v>330</v>
      </c>
      <c r="H11" s="80" t="s">
        <v>349</v>
      </c>
      <c r="I11" s="81">
        <v>0.686971</v>
      </c>
      <c r="J11" s="82">
        <v>21</v>
      </c>
      <c r="K11" s="82">
        <v>265.3</v>
      </c>
      <c r="L11" s="83">
        <v>77.3</v>
      </c>
      <c r="M11" s="83">
        <v>30.1</v>
      </c>
      <c r="N11" s="82">
        <v>666</v>
      </c>
      <c r="O11" s="83">
        <v>91</v>
      </c>
      <c r="P11" s="83">
        <v>7.6</v>
      </c>
      <c r="Q11" s="83">
        <v>73.599999999999994</v>
      </c>
      <c r="R11" s="83">
        <v>61.4</v>
      </c>
      <c r="S11" s="83">
        <v>85</v>
      </c>
      <c r="T11" s="83">
        <v>1.9</v>
      </c>
    </row>
    <row r="12" spans="1:20" ht="14.1" customHeight="1" x14ac:dyDescent="0.2">
      <c r="A12" s="9"/>
      <c r="B12" s="62">
        <v>9</v>
      </c>
      <c r="C12" s="110" t="s">
        <v>368</v>
      </c>
      <c r="D12" s="61">
        <v>0.75522800000000001</v>
      </c>
      <c r="E12" s="56" t="s">
        <v>335</v>
      </c>
      <c r="F12" s="9"/>
      <c r="G12" s="127" t="s">
        <v>330</v>
      </c>
      <c r="H12" s="80" t="s">
        <v>350</v>
      </c>
      <c r="I12" s="81">
        <v>0.70122700000000004</v>
      </c>
      <c r="J12" s="82">
        <v>15.9</v>
      </c>
      <c r="K12" s="82">
        <v>212.2</v>
      </c>
      <c r="L12" s="83">
        <v>79.900000000000006</v>
      </c>
      <c r="M12" s="83">
        <v>68.2</v>
      </c>
      <c r="N12" s="82">
        <v>719</v>
      </c>
      <c r="O12" s="83">
        <v>90</v>
      </c>
      <c r="P12" s="83">
        <v>7.1</v>
      </c>
      <c r="Q12" s="83">
        <v>51</v>
      </c>
      <c r="R12" s="83">
        <v>47.7</v>
      </c>
      <c r="S12" s="83">
        <v>69</v>
      </c>
      <c r="T12" s="83">
        <v>0.4</v>
      </c>
    </row>
    <row r="13" spans="1:20" ht="14.1" customHeight="1" x14ac:dyDescent="0.2">
      <c r="A13" s="9"/>
      <c r="B13" s="62">
        <v>10</v>
      </c>
      <c r="C13" s="110" t="s">
        <v>357</v>
      </c>
      <c r="D13" s="61">
        <v>0.750112</v>
      </c>
      <c r="E13" s="56" t="s">
        <v>333</v>
      </c>
      <c r="F13" s="9"/>
      <c r="G13" s="127" t="s">
        <v>330</v>
      </c>
      <c r="H13" s="80" t="s">
        <v>351</v>
      </c>
      <c r="I13" s="81">
        <v>0.67822899999999997</v>
      </c>
      <c r="J13" s="82">
        <v>18.8</v>
      </c>
      <c r="K13" s="82">
        <v>203.4</v>
      </c>
      <c r="L13" s="83">
        <v>75.3</v>
      </c>
      <c r="M13" s="83">
        <v>68.900000000000006</v>
      </c>
      <c r="N13" s="82">
        <v>658</v>
      </c>
      <c r="O13" s="83">
        <v>73.7</v>
      </c>
      <c r="P13" s="83">
        <v>7.7</v>
      </c>
      <c r="Q13" s="83">
        <v>66.3</v>
      </c>
      <c r="R13" s="83">
        <v>35.200000000000003</v>
      </c>
      <c r="S13" s="83">
        <v>71.7</v>
      </c>
      <c r="T13" s="83">
        <v>0.2</v>
      </c>
    </row>
    <row r="14" spans="1:20" ht="14.1" customHeight="1" x14ac:dyDescent="0.2">
      <c r="A14" s="9"/>
      <c r="B14" s="37">
        <v>11</v>
      </c>
      <c r="C14" s="101" t="s">
        <v>356</v>
      </c>
      <c r="D14" s="50">
        <v>0.74970099999999995</v>
      </c>
      <c r="E14" s="34" t="s">
        <v>332</v>
      </c>
      <c r="F14" s="9"/>
      <c r="G14" s="127" t="s">
        <v>331</v>
      </c>
      <c r="H14" s="80" t="s">
        <v>352</v>
      </c>
      <c r="I14" s="81">
        <v>0.82294299999999998</v>
      </c>
      <c r="J14" s="82">
        <v>16.7</v>
      </c>
      <c r="K14" s="82">
        <v>252.9</v>
      </c>
      <c r="L14" s="83">
        <v>97.6</v>
      </c>
      <c r="M14" s="83">
        <v>100</v>
      </c>
      <c r="N14" s="82">
        <v>785</v>
      </c>
      <c r="O14" s="83">
        <v>98.5</v>
      </c>
      <c r="P14" s="83">
        <v>7.1</v>
      </c>
      <c r="Q14" s="83">
        <v>82.8</v>
      </c>
      <c r="R14" s="83">
        <v>64.5</v>
      </c>
      <c r="S14" s="83">
        <v>86.3</v>
      </c>
      <c r="T14" s="83">
        <v>0.4</v>
      </c>
    </row>
    <row r="15" spans="1:20" ht="14.1" customHeight="1" x14ac:dyDescent="0.2">
      <c r="A15" s="9"/>
      <c r="B15" s="37">
        <v>12</v>
      </c>
      <c r="C15" s="101" t="s">
        <v>385</v>
      </c>
      <c r="D15" s="50">
        <v>0.748228</v>
      </c>
      <c r="E15" s="34" t="s">
        <v>338</v>
      </c>
      <c r="F15" s="9"/>
      <c r="G15" s="128" t="s">
        <v>331</v>
      </c>
      <c r="H15" s="80" t="s">
        <v>353</v>
      </c>
      <c r="I15" s="81">
        <v>0.65846700000000002</v>
      </c>
      <c r="J15" s="82">
        <v>15.8</v>
      </c>
      <c r="K15" s="82">
        <v>256.39999999999998</v>
      </c>
      <c r="L15" s="83">
        <v>47.9</v>
      </c>
      <c r="M15" s="83">
        <v>40.200000000000003</v>
      </c>
      <c r="N15" s="82">
        <v>684</v>
      </c>
      <c r="O15" s="83">
        <v>82.5</v>
      </c>
      <c r="P15" s="83">
        <v>7.6</v>
      </c>
      <c r="Q15" s="83">
        <v>81.900000000000006</v>
      </c>
      <c r="R15" s="83">
        <v>23</v>
      </c>
      <c r="S15" s="83">
        <v>88.1</v>
      </c>
      <c r="T15" s="83">
        <v>0.7</v>
      </c>
    </row>
    <row r="16" spans="1:20" ht="14.1" customHeight="1" x14ac:dyDescent="0.2">
      <c r="A16" s="9"/>
      <c r="B16" s="37">
        <v>13</v>
      </c>
      <c r="C16" s="101" t="s">
        <v>372</v>
      </c>
      <c r="D16" s="50">
        <v>0.74727699999999997</v>
      </c>
      <c r="E16" s="34" t="s">
        <v>336</v>
      </c>
      <c r="F16" s="9"/>
      <c r="G16" s="73" t="s">
        <v>331</v>
      </c>
      <c r="H16" s="80" t="s">
        <v>354</v>
      </c>
      <c r="I16" s="81">
        <v>0.664381</v>
      </c>
      <c r="J16" s="82">
        <v>20.2</v>
      </c>
      <c r="K16" s="82">
        <v>209.7</v>
      </c>
      <c r="L16" s="83">
        <v>82.4</v>
      </c>
      <c r="M16" s="83">
        <v>67.900000000000006</v>
      </c>
      <c r="N16" s="82">
        <v>527</v>
      </c>
      <c r="O16" s="83">
        <v>69.7</v>
      </c>
      <c r="P16" s="83">
        <v>7.4</v>
      </c>
      <c r="Q16" s="83">
        <v>70.2</v>
      </c>
      <c r="R16" s="83">
        <v>29.9</v>
      </c>
      <c r="S16" s="83">
        <v>70.2</v>
      </c>
      <c r="T16" s="83">
        <v>2.2999999999999998</v>
      </c>
    </row>
    <row r="17" spans="1:20" ht="14.1" customHeight="1" x14ac:dyDescent="0.2">
      <c r="A17" s="9"/>
      <c r="B17" s="37">
        <v>14</v>
      </c>
      <c r="C17" s="101" t="s">
        <v>380</v>
      </c>
      <c r="D17" s="50">
        <v>0.74041500000000005</v>
      </c>
      <c r="E17" s="34" t="s">
        <v>337</v>
      </c>
      <c r="F17" s="9"/>
      <c r="G17" s="127" t="s">
        <v>331</v>
      </c>
      <c r="H17" s="80" t="s">
        <v>436</v>
      </c>
      <c r="I17" s="81">
        <v>0.67709900000000001</v>
      </c>
      <c r="J17" s="82">
        <v>16.100000000000001</v>
      </c>
      <c r="K17" s="82">
        <v>245.1</v>
      </c>
      <c r="L17" s="83">
        <v>37.9</v>
      </c>
      <c r="M17" s="83">
        <v>61.7</v>
      </c>
      <c r="N17" s="82">
        <v>686</v>
      </c>
      <c r="O17" s="83">
        <v>82.2</v>
      </c>
      <c r="P17" s="83">
        <v>7.5</v>
      </c>
      <c r="Q17" s="83">
        <v>78</v>
      </c>
      <c r="R17" s="83">
        <v>37.5</v>
      </c>
      <c r="S17" s="83">
        <v>77</v>
      </c>
      <c r="T17" s="83">
        <v>0.3</v>
      </c>
    </row>
    <row r="18" spans="1:20" ht="14.1" customHeight="1" x14ac:dyDescent="0.2">
      <c r="A18" s="9"/>
      <c r="B18" s="37">
        <v>15</v>
      </c>
      <c r="C18" s="101" t="s">
        <v>365</v>
      </c>
      <c r="D18" s="50">
        <v>0.73916700000000002</v>
      </c>
      <c r="E18" s="34" t="s">
        <v>334</v>
      </c>
      <c r="F18" s="9"/>
      <c r="G18" s="128" t="s">
        <v>332</v>
      </c>
      <c r="H18" s="80" t="s">
        <v>437</v>
      </c>
      <c r="I18" s="81">
        <v>0.66724799999999995</v>
      </c>
      <c r="J18" s="82">
        <v>19.7</v>
      </c>
      <c r="K18" s="82">
        <v>76.3</v>
      </c>
      <c r="L18" s="83">
        <v>65.2</v>
      </c>
      <c r="M18" s="83">
        <v>41</v>
      </c>
      <c r="N18" s="82">
        <v>520</v>
      </c>
      <c r="O18" s="83">
        <v>45.1</v>
      </c>
      <c r="P18" s="83">
        <v>7.9</v>
      </c>
      <c r="Q18" s="83">
        <v>91.5</v>
      </c>
      <c r="R18" s="83">
        <v>38.299999999999997</v>
      </c>
      <c r="S18" s="83">
        <v>95.6</v>
      </c>
      <c r="T18" s="83">
        <v>1.3</v>
      </c>
    </row>
    <row r="19" spans="1:20" ht="14.1" customHeight="1" x14ac:dyDescent="0.2">
      <c r="A19" s="9"/>
      <c r="B19" s="37">
        <v>16</v>
      </c>
      <c r="C19" s="101" t="s">
        <v>346</v>
      </c>
      <c r="D19" s="50">
        <v>0.73912</v>
      </c>
      <c r="E19" s="34" t="s">
        <v>328</v>
      </c>
      <c r="F19" s="9"/>
      <c r="G19" s="127" t="s">
        <v>332</v>
      </c>
      <c r="H19" s="80" t="s">
        <v>355</v>
      </c>
      <c r="I19" s="81">
        <v>0.69537899999999997</v>
      </c>
      <c r="J19" s="82">
        <v>20.3</v>
      </c>
      <c r="K19" s="82">
        <v>204.1</v>
      </c>
      <c r="L19" s="83">
        <v>79.900000000000006</v>
      </c>
      <c r="M19" s="83">
        <v>40.200000000000003</v>
      </c>
      <c r="N19" s="82">
        <v>637</v>
      </c>
      <c r="O19" s="83">
        <v>57.9</v>
      </c>
      <c r="P19" s="83">
        <v>7.1</v>
      </c>
      <c r="Q19" s="83">
        <v>82.1</v>
      </c>
      <c r="R19" s="83">
        <v>67.8</v>
      </c>
      <c r="S19" s="83">
        <v>92.4</v>
      </c>
      <c r="T19" s="83">
        <v>1.4</v>
      </c>
    </row>
    <row r="20" spans="1:20" ht="14.1" customHeight="1" x14ac:dyDescent="0.2">
      <c r="A20" s="9"/>
      <c r="B20" s="37">
        <v>17</v>
      </c>
      <c r="C20" s="101" t="s">
        <v>376</v>
      </c>
      <c r="D20" s="50">
        <v>0.738147</v>
      </c>
      <c r="E20" s="34" t="s">
        <v>337</v>
      </c>
      <c r="F20" s="9"/>
      <c r="G20" s="128" t="s">
        <v>332</v>
      </c>
      <c r="H20" s="80" t="s">
        <v>356</v>
      </c>
      <c r="I20" s="81">
        <v>0.74970099999999995</v>
      </c>
      <c r="J20" s="82">
        <v>21.8</v>
      </c>
      <c r="K20" s="82">
        <v>236.9</v>
      </c>
      <c r="L20" s="83">
        <v>90.9</v>
      </c>
      <c r="M20" s="83">
        <v>57.7</v>
      </c>
      <c r="N20" s="82">
        <v>766</v>
      </c>
      <c r="O20" s="83">
        <v>99.1</v>
      </c>
      <c r="P20" s="83">
        <v>9.1999999999999993</v>
      </c>
      <c r="Q20" s="83">
        <v>89.6</v>
      </c>
      <c r="R20" s="83">
        <v>44.2</v>
      </c>
      <c r="S20" s="83">
        <v>88.5</v>
      </c>
      <c r="T20" s="83">
        <v>0.5</v>
      </c>
    </row>
    <row r="21" spans="1:20" ht="14.1" customHeight="1" x14ac:dyDescent="0.2">
      <c r="A21" s="9"/>
      <c r="B21" s="37">
        <v>18</v>
      </c>
      <c r="C21" s="101" t="s">
        <v>363</v>
      </c>
      <c r="D21" s="50">
        <v>0.724491</v>
      </c>
      <c r="E21" s="34" t="s">
        <v>334</v>
      </c>
      <c r="F21" s="9"/>
      <c r="G21" s="128" t="s">
        <v>333</v>
      </c>
      <c r="H21" s="80" t="s">
        <v>357</v>
      </c>
      <c r="I21" s="81">
        <v>0.750112</v>
      </c>
      <c r="J21" s="82">
        <v>14.1</v>
      </c>
      <c r="K21" s="82">
        <v>84.4</v>
      </c>
      <c r="L21" s="83">
        <v>63.2</v>
      </c>
      <c r="M21" s="83">
        <v>16.3</v>
      </c>
      <c r="N21" s="82">
        <v>729</v>
      </c>
      <c r="O21" s="83">
        <v>100</v>
      </c>
      <c r="P21" s="83">
        <v>9</v>
      </c>
      <c r="Q21" s="83">
        <v>94.4</v>
      </c>
      <c r="R21" s="83">
        <v>58</v>
      </c>
      <c r="S21" s="83">
        <v>94.1</v>
      </c>
      <c r="T21" s="83">
        <v>0.6</v>
      </c>
    </row>
    <row r="22" spans="1:20" ht="14.1" customHeight="1" x14ac:dyDescent="0.2">
      <c r="A22" s="9"/>
      <c r="B22" s="37">
        <v>19</v>
      </c>
      <c r="C22" s="101" t="s">
        <v>329</v>
      </c>
      <c r="D22" s="50">
        <v>0.72304900000000005</v>
      </c>
      <c r="E22" s="34" t="s">
        <v>329</v>
      </c>
      <c r="F22" s="9"/>
      <c r="G22" s="73" t="s">
        <v>333</v>
      </c>
      <c r="H22" s="80" t="s">
        <v>358</v>
      </c>
      <c r="I22" s="81">
        <v>0.70818800000000004</v>
      </c>
      <c r="J22" s="82">
        <v>16</v>
      </c>
      <c r="K22" s="82">
        <v>230.1</v>
      </c>
      <c r="L22" s="83">
        <v>65.8</v>
      </c>
      <c r="M22" s="83">
        <v>100</v>
      </c>
      <c r="N22" s="82">
        <v>646</v>
      </c>
      <c r="O22" s="83">
        <v>60.3</v>
      </c>
      <c r="P22" s="83">
        <v>6.6</v>
      </c>
      <c r="Q22" s="83">
        <v>66.099999999999994</v>
      </c>
      <c r="R22" s="83">
        <v>45</v>
      </c>
      <c r="S22" s="83">
        <v>73.8</v>
      </c>
      <c r="T22" s="83">
        <v>0.7</v>
      </c>
    </row>
    <row r="23" spans="1:20" ht="14.1" customHeight="1" x14ac:dyDescent="0.2">
      <c r="A23" s="9"/>
      <c r="B23" s="37">
        <v>20</v>
      </c>
      <c r="C23" s="101" t="s">
        <v>347</v>
      </c>
      <c r="D23" s="50">
        <v>0.71808899999999998</v>
      </c>
      <c r="E23" s="34" t="s">
        <v>328</v>
      </c>
      <c r="F23" s="9"/>
      <c r="G23" s="127" t="s">
        <v>333</v>
      </c>
      <c r="H23" s="80" t="s">
        <v>359</v>
      </c>
      <c r="I23" s="81">
        <v>0.76308399999999998</v>
      </c>
      <c r="J23" s="82">
        <v>18.2</v>
      </c>
      <c r="K23" s="82">
        <v>217.3</v>
      </c>
      <c r="L23" s="83">
        <v>70.599999999999994</v>
      </c>
      <c r="M23" s="83">
        <v>100</v>
      </c>
      <c r="N23" s="82">
        <v>796</v>
      </c>
      <c r="O23" s="83">
        <v>97.5</v>
      </c>
      <c r="P23" s="83">
        <v>8.4</v>
      </c>
      <c r="Q23" s="83">
        <v>91.7</v>
      </c>
      <c r="R23" s="83">
        <v>16.7</v>
      </c>
      <c r="S23" s="83">
        <v>87.7</v>
      </c>
      <c r="T23" s="83">
        <v>0.2</v>
      </c>
    </row>
    <row r="24" spans="1:20" ht="14.1" customHeight="1" x14ac:dyDescent="0.2">
      <c r="A24" s="9"/>
      <c r="B24" s="37">
        <v>21</v>
      </c>
      <c r="C24" s="101" t="s">
        <v>379</v>
      </c>
      <c r="D24" s="50">
        <v>0.71773500000000001</v>
      </c>
      <c r="E24" s="34" t="s">
        <v>337</v>
      </c>
      <c r="F24" s="9"/>
      <c r="G24" s="128" t="s">
        <v>334</v>
      </c>
      <c r="H24" s="80" t="s">
        <v>360</v>
      </c>
      <c r="I24" s="81">
        <v>0.69691999999999998</v>
      </c>
      <c r="J24" s="82">
        <v>12.6</v>
      </c>
      <c r="K24" s="82">
        <v>1035.4000000000001</v>
      </c>
      <c r="L24" s="83">
        <v>53.8</v>
      </c>
      <c r="M24" s="83">
        <v>100</v>
      </c>
      <c r="N24" s="82">
        <v>756</v>
      </c>
      <c r="O24" s="83">
        <v>100</v>
      </c>
      <c r="P24" s="83">
        <v>7.2</v>
      </c>
      <c r="Q24" s="83">
        <v>57.4</v>
      </c>
      <c r="R24" s="83">
        <v>55.1</v>
      </c>
      <c r="S24" s="83">
        <v>75</v>
      </c>
      <c r="T24" s="83">
        <v>0.2</v>
      </c>
    </row>
    <row r="25" spans="1:20" ht="14.1" customHeight="1" x14ac:dyDescent="0.2">
      <c r="A25" s="9"/>
      <c r="B25" s="37">
        <v>22</v>
      </c>
      <c r="C25" s="101" t="s">
        <v>389</v>
      </c>
      <c r="D25" s="50">
        <v>0.71260400000000002</v>
      </c>
      <c r="E25" s="34" t="s">
        <v>340</v>
      </c>
      <c r="F25" s="9"/>
      <c r="G25" s="128" t="s">
        <v>334</v>
      </c>
      <c r="H25" s="80" t="s">
        <v>361</v>
      </c>
      <c r="I25" s="81">
        <v>0.63711799999999996</v>
      </c>
      <c r="J25" s="82">
        <v>23.9</v>
      </c>
      <c r="K25" s="82">
        <v>444.3</v>
      </c>
      <c r="L25" s="83">
        <v>76.5</v>
      </c>
      <c r="M25" s="83">
        <v>42.1</v>
      </c>
      <c r="N25" s="82">
        <v>639</v>
      </c>
      <c r="O25" s="83">
        <v>68.8</v>
      </c>
      <c r="P25" s="83">
        <v>7.2</v>
      </c>
      <c r="Q25" s="83">
        <v>53.1</v>
      </c>
      <c r="R25" s="83">
        <v>65.900000000000006</v>
      </c>
      <c r="S25" s="83">
        <v>90.9</v>
      </c>
      <c r="T25" s="83">
        <v>1.2</v>
      </c>
    </row>
    <row r="26" spans="1:20" ht="14.1" customHeight="1" x14ac:dyDescent="0.2">
      <c r="A26" s="9"/>
      <c r="B26" s="37">
        <v>23</v>
      </c>
      <c r="C26" s="101" t="s">
        <v>348</v>
      </c>
      <c r="D26" s="50">
        <v>0.70819500000000002</v>
      </c>
      <c r="E26" s="34" t="s">
        <v>329</v>
      </c>
      <c r="F26" s="9"/>
      <c r="G26" s="73" t="s">
        <v>334</v>
      </c>
      <c r="H26" s="80" t="s">
        <v>362</v>
      </c>
      <c r="I26" s="81">
        <v>0.66802399999999995</v>
      </c>
      <c r="J26" s="82">
        <v>18.2</v>
      </c>
      <c r="K26" s="82">
        <v>208.7</v>
      </c>
      <c r="L26" s="83">
        <v>43.2</v>
      </c>
      <c r="M26" s="83">
        <v>36.200000000000003</v>
      </c>
      <c r="N26" s="82">
        <v>660</v>
      </c>
      <c r="O26" s="83">
        <v>67.3</v>
      </c>
      <c r="P26" s="83">
        <v>6.3</v>
      </c>
      <c r="Q26" s="83">
        <v>81.599999999999994</v>
      </c>
      <c r="R26" s="83">
        <v>63.9</v>
      </c>
      <c r="S26" s="83">
        <v>89.4</v>
      </c>
      <c r="T26" s="83">
        <v>0.9</v>
      </c>
    </row>
    <row r="27" spans="1:20" ht="14.1" customHeight="1" x14ac:dyDescent="0.2">
      <c r="A27" s="9"/>
      <c r="B27" s="37">
        <v>24</v>
      </c>
      <c r="C27" s="101" t="s">
        <v>358</v>
      </c>
      <c r="D27" s="50">
        <v>0.70818800000000004</v>
      </c>
      <c r="E27" s="34" t="s">
        <v>333</v>
      </c>
      <c r="F27" s="9"/>
      <c r="G27" s="128" t="s">
        <v>334</v>
      </c>
      <c r="H27" s="80" t="s">
        <v>363</v>
      </c>
      <c r="I27" s="81">
        <v>0.724491</v>
      </c>
      <c r="J27" s="82">
        <v>15.6</v>
      </c>
      <c r="K27" s="82">
        <v>373.1</v>
      </c>
      <c r="L27" s="83">
        <v>97.4</v>
      </c>
      <c r="M27" s="83">
        <v>100</v>
      </c>
      <c r="N27" s="82">
        <v>752</v>
      </c>
      <c r="O27" s="83">
        <v>77.5</v>
      </c>
      <c r="P27" s="83">
        <v>8.1999999999999993</v>
      </c>
      <c r="Q27" s="83">
        <v>62.2</v>
      </c>
      <c r="R27" s="83">
        <v>21.9</v>
      </c>
      <c r="S27" s="83">
        <v>76.900000000000006</v>
      </c>
      <c r="T27" s="83">
        <v>0.2</v>
      </c>
    </row>
    <row r="28" spans="1:20" ht="14.1" customHeight="1" x14ac:dyDescent="0.2">
      <c r="A28" s="9"/>
      <c r="B28" s="37">
        <v>25</v>
      </c>
      <c r="C28" s="101" t="s">
        <v>367</v>
      </c>
      <c r="D28" s="50">
        <v>0.70192699999999997</v>
      </c>
      <c r="E28" s="34" t="s">
        <v>335</v>
      </c>
      <c r="F28" s="9"/>
      <c r="G28" s="73" t="s">
        <v>334</v>
      </c>
      <c r="H28" s="80" t="s">
        <v>364</v>
      </c>
      <c r="I28" s="81">
        <v>0.60389400000000004</v>
      </c>
      <c r="J28" s="82">
        <v>22.1</v>
      </c>
      <c r="K28" s="82">
        <v>446.7</v>
      </c>
      <c r="L28" s="83">
        <v>59.5</v>
      </c>
      <c r="M28" s="83">
        <v>49.1</v>
      </c>
      <c r="N28" s="82">
        <v>718</v>
      </c>
      <c r="O28" s="83">
        <v>100</v>
      </c>
      <c r="P28" s="83">
        <v>6.9</v>
      </c>
      <c r="Q28" s="83">
        <v>35.1</v>
      </c>
      <c r="R28" s="83">
        <v>50.5</v>
      </c>
      <c r="S28" s="83">
        <v>57.7</v>
      </c>
      <c r="T28" s="83">
        <v>0.4</v>
      </c>
    </row>
    <row r="29" spans="1:20" ht="14.1" customHeight="1" x14ac:dyDescent="0.2">
      <c r="A29" s="9"/>
      <c r="B29" s="37">
        <v>26</v>
      </c>
      <c r="C29" s="101" t="s">
        <v>350</v>
      </c>
      <c r="D29" s="50">
        <v>0.70122700000000004</v>
      </c>
      <c r="E29" s="34" t="s">
        <v>330</v>
      </c>
      <c r="F29" s="9"/>
      <c r="G29" s="127" t="s">
        <v>334</v>
      </c>
      <c r="H29" s="80" t="s">
        <v>365</v>
      </c>
      <c r="I29" s="81">
        <v>0.73916700000000002</v>
      </c>
      <c r="J29" s="82">
        <v>18.5</v>
      </c>
      <c r="K29" s="82">
        <v>284.10000000000002</v>
      </c>
      <c r="L29" s="83">
        <v>64.8</v>
      </c>
      <c r="M29" s="83">
        <v>30.4</v>
      </c>
      <c r="N29" s="82">
        <v>740</v>
      </c>
      <c r="O29" s="83">
        <v>94</v>
      </c>
      <c r="P29" s="83">
        <v>10.1</v>
      </c>
      <c r="Q29" s="83">
        <v>93.1</v>
      </c>
      <c r="R29" s="83">
        <v>61.3</v>
      </c>
      <c r="S29" s="83">
        <v>96.7</v>
      </c>
      <c r="T29" s="83">
        <v>1.1000000000000001</v>
      </c>
    </row>
    <row r="30" spans="1:20" ht="14.1" customHeight="1" x14ac:dyDescent="0.2">
      <c r="A30" s="9"/>
      <c r="B30" s="37">
        <v>27</v>
      </c>
      <c r="C30" s="101" t="s">
        <v>373</v>
      </c>
      <c r="D30" s="50">
        <v>0.69843699999999997</v>
      </c>
      <c r="E30" s="34" t="s">
        <v>336</v>
      </c>
      <c r="F30" s="9"/>
      <c r="G30" s="127" t="s">
        <v>334</v>
      </c>
      <c r="H30" s="80" t="s">
        <v>366</v>
      </c>
      <c r="I30" s="81">
        <v>0.76726799999999995</v>
      </c>
      <c r="J30" s="82">
        <v>10.9</v>
      </c>
      <c r="K30" s="82">
        <v>292.5</v>
      </c>
      <c r="L30" s="83">
        <v>100</v>
      </c>
      <c r="M30" s="83">
        <v>100</v>
      </c>
      <c r="N30" s="82">
        <v>660</v>
      </c>
      <c r="O30" s="83">
        <v>71.900000000000006</v>
      </c>
      <c r="P30" s="83">
        <v>8.3000000000000007</v>
      </c>
      <c r="Q30" s="83">
        <v>60.3</v>
      </c>
      <c r="R30" s="83">
        <v>40.700000000000003</v>
      </c>
      <c r="S30" s="83">
        <v>78.7</v>
      </c>
      <c r="T30" s="83">
        <v>0.2</v>
      </c>
    </row>
    <row r="31" spans="1:20" ht="14.1" customHeight="1" x14ac:dyDescent="0.2">
      <c r="A31" s="9"/>
      <c r="B31" s="37">
        <v>28</v>
      </c>
      <c r="C31" s="101" t="s">
        <v>360</v>
      </c>
      <c r="D31" s="50">
        <v>0.69691999999999998</v>
      </c>
      <c r="E31" s="34" t="s">
        <v>334</v>
      </c>
      <c r="F31" s="9"/>
      <c r="G31" s="127" t="s">
        <v>335</v>
      </c>
      <c r="H31" s="80" t="s">
        <v>367</v>
      </c>
      <c r="I31" s="81">
        <v>0.70192699999999997</v>
      </c>
      <c r="J31" s="82">
        <v>16.100000000000001</v>
      </c>
      <c r="K31" s="82">
        <v>173.1</v>
      </c>
      <c r="L31" s="83">
        <v>59.7</v>
      </c>
      <c r="M31" s="83">
        <v>33</v>
      </c>
      <c r="N31" s="82">
        <v>749</v>
      </c>
      <c r="O31" s="83">
        <v>76.599999999999994</v>
      </c>
      <c r="P31" s="83">
        <v>7.8</v>
      </c>
      <c r="Q31" s="83">
        <v>77</v>
      </c>
      <c r="R31" s="83">
        <v>63.4</v>
      </c>
      <c r="S31" s="83">
        <v>87.1</v>
      </c>
      <c r="T31" s="83">
        <v>0.5</v>
      </c>
    </row>
    <row r="32" spans="1:20" ht="14.1" customHeight="1" x14ac:dyDescent="0.2">
      <c r="A32" s="9"/>
      <c r="B32" s="37">
        <v>29</v>
      </c>
      <c r="C32" s="101" t="s">
        <v>355</v>
      </c>
      <c r="D32" s="50">
        <v>0.69537899999999997</v>
      </c>
      <c r="E32" s="34" t="s">
        <v>332</v>
      </c>
      <c r="F32" s="9"/>
      <c r="G32" s="127" t="s">
        <v>335</v>
      </c>
      <c r="H32" s="80" t="s">
        <v>368</v>
      </c>
      <c r="I32" s="81">
        <v>0.75522800000000001</v>
      </c>
      <c r="J32" s="82">
        <v>18.7</v>
      </c>
      <c r="K32" s="82">
        <v>236</v>
      </c>
      <c r="L32" s="83">
        <v>50</v>
      </c>
      <c r="M32" s="83">
        <v>100</v>
      </c>
      <c r="N32" s="82">
        <v>765</v>
      </c>
      <c r="O32" s="83">
        <v>59.3</v>
      </c>
      <c r="P32" s="83">
        <v>8.1</v>
      </c>
      <c r="Q32" s="83">
        <v>86.3</v>
      </c>
      <c r="R32" s="83">
        <v>65.5</v>
      </c>
      <c r="S32" s="83">
        <v>89.5</v>
      </c>
      <c r="T32" s="83">
        <v>0.1</v>
      </c>
    </row>
    <row r="33" spans="1:20" ht="14.1" customHeight="1" x14ac:dyDescent="0.2">
      <c r="A33" s="9"/>
      <c r="B33" s="37">
        <v>30</v>
      </c>
      <c r="C33" s="101" t="s">
        <v>388</v>
      </c>
      <c r="D33" s="50">
        <v>0.69428599999999996</v>
      </c>
      <c r="E33" s="34" t="s">
        <v>340</v>
      </c>
      <c r="F33" s="9"/>
      <c r="G33" s="128" t="s">
        <v>335</v>
      </c>
      <c r="H33" s="80" t="s">
        <v>369</v>
      </c>
      <c r="I33" s="81">
        <v>0.67405999999999999</v>
      </c>
      <c r="J33" s="82">
        <v>22.2</v>
      </c>
      <c r="K33" s="82">
        <v>378.6</v>
      </c>
      <c r="L33" s="83">
        <v>65.400000000000006</v>
      </c>
      <c r="M33" s="83">
        <v>88.5</v>
      </c>
      <c r="N33" s="82">
        <v>875</v>
      </c>
      <c r="O33" s="83">
        <v>78</v>
      </c>
      <c r="P33" s="83">
        <v>6</v>
      </c>
      <c r="Q33" s="83">
        <v>65.599999999999994</v>
      </c>
      <c r="R33" s="83">
        <v>54.4</v>
      </c>
      <c r="S33" s="83">
        <v>61.3</v>
      </c>
      <c r="T33" s="83">
        <v>0.1</v>
      </c>
    </row>
    <row r="34" spans="1:20" ht="14.1" customHeight="1" x14ac:dyDescent="0.2">
      <c r="A34" s="9"/>
      <c r="B34" s="37">
        <v>31</v>
      </c>
      <c r="C34" s="101" t="s">
        <v>378</v>
      </c>
      <c r="D34" s="50">
        <v>0.69167599999999996</v>
      </c>
      <c r="E34" s="34" t="s">
        <v>337</v>
      </c>
      <c r="F34" s="9"/>
      <c r="G34" s="73" t="s">
        <v>335</v>
      </c>
      <c r="H34" s="80" t="s">
        <v>370</v>
      </c>
      <c r="I34" s="81">
        <v>0.69077599999999995</v>
      </c>
      <c r="J34" s="82">
        <v>16.7</v>
      </c>
      <c r="K34" s="82">
        <v>237.5</v>
      </c>
      <c r="L34" s="83">
        <v>69.2</v>
      </c>
      <c r="M34" s="83">
        <v>100</v>
      </c>
      <c r="N34" s="82">
        <v>794</v>
      </c>
      <c r="O34" s="83">
        <v>52.3</v>
      </c>
      <c r="P34" s="83">
        <v>7.1</v>
      </c>
      <c r="Q34" s="83">
        <v>66.5</v>
      </c>
      <c r="R34" s="83">
        <v>44.4</v>
      </c>
      <c r="S34" s="83">
        <v>57</v>
      </c>
      <c r="T34" s="83">
        <v>0.1</v>
      </c>
    </row>
    <row r="35" spans="1:20" ht="14.1" customHeight="1" x14ac:dyDescent="0.2">
      <c r="A35" s="9"/>
      <c r="B35" s="37">
        <v>32</v>
      </c>
      <c r="C35" s="101" t="s">
        <v>381</v>
      </c>
      <c r="D35" s="50">
        <v>0.691608</v>
      </c>
      <c r="E35" s="34" t="s">
        <v>338</v>
      </c>
      <c r="F35" s="9"/>
      <c r="G35" s="127" t="s">
        <v>335</v>
      </c>
      <c r="H35" s="80" t="s">
        <v>371</v>
      </c>
      <c r="I35" s="81">
        <v>0.66647999999999996</v>
      </c>
      <c r="J35" s="82">
        <v>19.3</v>
      </c>
      <c r="K35" s="82">
        <v>333.3</v>
      </c>
      <c r="L35" s="83">
        <v>62.5</v>
      </c>
      <c r="M35" s="83">
        <v>100</v>
      </c>
      <c r="N35" s="82">
        <v>877</v>
      </c>
      <c r="O35" s="83">
        <v>53.4</v>
      </c>
      <c r="P35" s="83">
        <v>7.1</v>
      </c>
      <c r="Q35" s="83">
        <v>59.3</v>
      </c>
      <c r="R35" s="83">
        <v>31.9</v>
      </c>
      <c r="S35" s="83">
        <v>78.2</v>
      </c>
      <c r="T35" s="83">
        <v>0.1</v>
      </c>
    </row>
    <row r="36" spans="1:20" ht="14.1" customHeight="1" x14ac:dyDescent="0.2">
      <c r="A36" s="9"/>
      <c r="B36" s="37">
        <v>33</v>
      </c>
      <c r="C36" s="101" t="s">
        <v>370</v>
      </c>
      <c r="D36" s="50">
        <v>0.69077599999999995</v>
      </c>
      <c r="E36" s="34" t="s">
        <v>335</v>
      </c>
      <c r="F36" s="9"/>
      <c r="G36" s="127" t="s">
        <v>336</v>
      </c>
      <c r="H36" s="80" t="s">
        <v>372</v>
      </c>
      <c r="I36" s="81">
        <v>0.74727699999999997</v>
      </c>
      <c r="J36" s="82">
        <v>17.100000000000001</v>
      </c>
      <c r="K36" s="82">
        <v>169</v>
      </c>
      <c r="L36" s="83">
        <v>63.5</v>
      </c>
      <c r="M36" s="83">
        <v>95</v>
      </c>
      <c r="N36" s="82">
        <v>712</v>
      </c>
      <c r="O36" s="83">
        <v>80.599999999999994</v>
      </c>
      <c r="P36" s="83">
        <v>7.2</v>
      </c>
      <c r="Q36" s="83">
        <v>80.2</v>
      </c>
      <c r="R36" s="83">
        <v>49.4</v>
      </c>
      <c r="S36" s="83">
        <v>74.099999999999994</v>
      </c>
      <c r="T36" s="83">
        <v>0.3</v>
      </c>
    </row>
    <row r="37" spans="1:20" ht="14.1" customHeight="1" x14ac:dyDescent="0.2">
      <c r="A37" s="9"/>
      <c r="B37" s="37">
        <v>34</v>
      </c>
      <c r="C37" s="101" t="s">
        <v>349</v>
      </c>
      <c r="D37" s="50">
        <v>0.686971</v>
      </c>
      <c r="E37" s="34" t="s">
        <v>330</v>
      </c>
      <c r="F37" s="9"/>
      <c r="G37" s="127" t="s">
        <v>336</v>
      </c>
      <c r="H37" s="80" t="s">
        <v>373</v>
      </c>
      <c r="I37" s="81">
        <v>0.69843699999999997</v>
      </c>
      <c r="J37" s="82">
        <v>23.9</v>
      </c>
      <c r="K37" s="82">
        <v>132.80000000000001</v>
      </c>
      <c r="L37" s="83">
        <v>64.400000000000006</v>
      </c>
      <c r="M37" s="83">
        <v>76.5</v>
      </c>
      <c r="N37" s="82">
        <v>695</v>
      </c>
      <c r="O37" s="83">
        <v>79.2</v>
      </c>
      <c r="P37" s="83">
        <v>6.3</v>
      </c>
      <c r="Q37" s="83">
        <v>83.4</v>
      </c>
      <c r="R37" s="83">
        <v>40.9</v>
      </c>
      <c r="S37" s="83">
        <v>87</v>
      </c>
      <c r="T37" s="83">
        <v>0.3</v>
      </c>
    </row>
    <row r="38" spans="1:20" ht="14.1" customHeight="1" x14ac:dyDescent="0.2">
      <c r="A38" s="9"/>
      <c r="B38" s="37">
        <v>35</v>
      </c>
      <c r="C38" s="101" t="s">
        <v>351</v>
      </c>
      <c r="D38" s="50">
        <v>0.67822899999999997</v>
      </c>
      <c r="E38" s="34" t="s">
        <v>330</v>
      </c>
      <c r="F38" s="9"/>
      <c r="G38" s="128" t="s">
        <v>336</v>
      </c>
      <c r="H38" s="80" t="s">
        <v>374</v>
      </c>
      <c r="I38" s="81">
        <v>0.64531000000000005</v>
      </c>
      <c r="J38" s="82">
        <v>22.6</v>
      </c>
      <c r="K38" s="82">
        <v>210.8</v>
      </c>
      <c r="L38" s="83">
        <v>38.5</v>
      </c>
      <c r="M38" s="83">
        <v>41.8</v>
      </c>
      <c r="N38" s="82">
        <v>620</v>
      </c>
      <c r="O38" s="83">
        <v>91.8</v>
      </c>
      <c r="P38" s="83">
        <v>7.1</v>
      </c>
      <c r="Q38" s="83">
        <v>88.7</v>
      </c>
      <c r="R38" s="83">
        <v>22.5</v>
      </c>
      <c r="S38" s="83">
        <v>93.9</v>
      </c>
      <c r="T38" s="83">
        <v>0.4</v>
      </c>
    </row>
    <row r="39" spans="1:20" ht="14.1" customHeight="1" x14ac:dyDescent="0.2">
      <c r="A39" s="9"/>
      <c r="B39" s="37">
        <v>36</v>
      </c>
      <c r="C39" s="101" t="s">
        <v>436</v>
      </c>
      <c r="D39" s="50">
        <v>0.67709900000000001</v>
      </c>
      <c r="E39" s="34" t="s">
        <v>331</v>
      </c>
      <c r="F39" s="9"/>
      <c r="G39" s="128" t="s">
        <v>336</v>
      </c>
      <c r="H39" s="80" t="s">
        <v>375</v>
      </c>
      <c r="I39" s="81">
        <v>0.66086699999999998</v>
      </c>
      <c r="J39" s="82">
        <v>21.7</v>
      </c>
      <c r="K39" s="82">
        <v>60</v>
      </c>
      <c r="L39" s="83">
        <v>42.9</v>
      </c>
      <c r="M39" s="83">
        <v>71.400000000000006</v>
      </c>
      <c r="N39" s="82">
        <v>584</v>
      </c>
      <c r="O39" s="83">
        <v>22.4</v>
      </c>
      <c r="P39" s="83">
        <v>7.6</v>
      </c>
      <c r="Q39" s="83">
        <v>80.3</v>
      </c>
      <c r="R39" s="83">
        <v>63.7</v>
      </c>
      <c r="S39" s="83">
        <v>82.9</v>
      </c>
      <c r="T39" s="83">
        <v>0.1</v>
      </c>
    </row>
    <row r="40" spans="1:20" ht="14.1" customHeight="1" x14ac:dyDescent="0.2">
      <c r="A40" s="9"/>
      <c r="B40" s="37">
        <v>37</v>
      </c>
      <c r="C40" s="101" t="s">
        <v>384</v>
      </c>
      <c r="D40" s="50">
        <v>0.67697799999999997</v>
      </c>
      <c r="E40" s="34" t="s">
        <v>338</v>
      </c>
      <c r="F40" s="9"/>
      <c r="G40" s="73" t="s">
        <v>337</v>
      </c>
      <c r="H40" s="80" t="s">
        <v>376</v>
      </c>
      <c r="I40" s="81">
        <v>0.738147</v>
      </c>
      <c r="J40" s="82">
        <v>19.5</v>
      </c>
      <c r="K40" s="82">
        <v>286.2</v>
      </c>
      <c r="L40" s="83">
        <v>77.7</v>
      </c>
      <c r="M40" s="83">
        <v>41.3</v>
      </c>
      <c r="N40" s="82">
        <v>648</v>
      </c>
      <c r="O40" s="83">
        <v>99.8</v>
      </c>
      <c r="P40" s="83">
        <v>9.1</v>
      </c>
      <c r="Q40" s="83">
        <v>95.5</v>
      </c>
      <c r="R40" s="83">
        <v>45.8</v>
      </c>
      <c r="S40" s="83">
        <v>95.3</v>
      </c>
      <c r="T40" s="83">
        <v>4</v>
      </c>
    </row>
    <row r="41" spans="1:20" ht="14.1" customHeight="1" x14ac:dyDescent="0.2">
      <c r="A41" s="9"/>
      <c r="B41" s="37">
        <v>38</v>
      </c>
      <c r="C41" s="101" t="s">
        <v>369</v>
      </c>
      <c r="D41" s="50">
        <v>0.67405999999999999</v>
      </c>
      <c r="E41" s="34" t="s">
        <v>335</v>
      </c>
      <c r="F41" s="9"/>
      <c r="G41" s="127" t="s">
        <v>337</v>
      </c>
      <c r="H41" s="80" t="s">
        <v>377</v>
      </c>
      <c r="I41" s="81">
        <v>0.75535699999999995</v>
      </c>
      <c r="J41" s="82">
        <v>23.5</v>
      </c>
      <c r="K41" s="82">
        <v>320.8</v>
      </c>
      <c r="L41" s="83">
        <v>68.5</v>
      </c>
      <c r="M41" s="83">
        <v>99.3</v>
      </c>
      <c r="N41" s="82">
        <v>806</v>
      </c>
      <c r="O41" s="83">
        <v>100</v>
      </c>
      <c r="P41" s="83">
        <v>6.8</v>
      </c>
      <c r="Q41" s="83">
        <v>85.6</v>
      </c>
      <c r="R41" s="83">
        <v>47.8</v>
      </c>
      <c r="S41" s="83">
        <v>93</v>
      </c>
      <c r="T41" s="83">
        <v>0.4</v>
      </c>
    </row>
    <row r="42" spans="1:20" ht="14.1" customHeight="1" x14ac:dyDescent="0.2">
      <c r="A42" s="9"/>
      <c r="B42" s="37">
        <v>39</v>
      </c>
      <c r="C42" s="101" t="s">
        <v>392</v>
      </c>
      <c r="D42" s="50">
        <v>0.671153</v>
      </c>
      <c r="E42" s="34" t="s">
        <v>341</v>
      </c>
      <c r="F42" s="9"/>
      <c r="G42" s="128" t="s">
        <v>337</v>
      </c>
      <c r="H42" s="80" t="s">
        <v>378</v>
      </c>
      <c r="I42" s="81">
        <v>0.69167599999999996</v>
      </c>
      <c r="J42" s="82">
        <v>22.9</v>
      </c>
      <c r="K42" s="82">
        <v>131.69999999999999</v>
      </c>
      <c r="L42" s="83">
        <v>64.8</v>
      </c>
      <c r="M42" s="83">
        <v>59.1</v>
      </c>
      <c r="N42" s="82">
        <v>681</v>
      </c>
      <c r="O42" s="83">
        <v>91.7</v>
      </c>
      <c r="P42" s="83">
        <v>7.7</v>
      </c>
      <c r="Q42" s="83">
        <v>89.8</v>
      </c>
      <c r="R42" s="83">
        <v>16.3</v>
      </c>
      <c r="S42" s="83">
        <v>96.3</v>
      </c>
      <c r="T42" s="83">
        <v>0.8</v>
      </c>
    </row>
    <row r="43" spans="1:20" ht="14.1" customHeight="1" x14ac:dyDescent="0.2">
      <c r="A43" s="9"/>
      <c r="B43" s="37">
        <v>40</v>
      </c>
      <c r="C43" s="101" t="s">
        <v>387</v>
      </c>
      <c r="D43" s="50">
        <v>0.67024799999999995</v>
      </c>
      <c r="E43" s="34" t="s">
        <v>339</v>
      </c>
      <c r="F43" s="9"/>
      <c r="G43" s="128" t="s">
        <v>337</v>
      </c>
      <c r="H43" s="80" t="s">
        <v>379</v>
      </c>
      <c r="I43" s="81">
        <v>0.71773500000000001</v>
      </c>
      <c r="J43" s="82">
        <v>16.600000000000001</v>
      </c>
      <c r="K43" s="82">
        <v>169.3</v>
      </c>
      <c r="L43" s="83">
        <v>55.9</v>
      </c>
      <c r="M43" s="83">
        <v>88.9</v>
      </c>
      <c r="N43" s="82">
        <v>609</v>
      </c>
      <c r="O43" s="83">
        <v>61.1</v>
      </c>
      <c r="P43" s="83">
        <v>7.4</v>
      </c>
      <c r="Q43" s="83">
        <v>89.2</v>
      </c>
      <c r="R43" s="83">
        <v>26.2</v>
      </c>
      <c r="S43" s="83">
        <v>94.6</v>
      </c>
      <c r="T43" s="83">
        <v>0.6</v>
      </c>
    </row>
    <row r="44" spans="1:20" ht="14.1" customHeight="1" x14ac:dyDescent="0.2">
      <c r="A44" s="9"/>
      <c r="B44" s="37">
        <v>41</v>
      </c>
      <c r="C44" s="101" t="s">
        <v>362</v>
      </c>
      <c r="D44" s="50">
        <v>0.66802399999999995</v>
      </c>
      <c r="E44" s="34" t="s">
        <v>334</v>
      </c>
      <c r="F44" s="9"/>
      <c r="G44" s="73" t="s">
        <v>337</v>
      </c>
      <c r="H44" s="80" t="s">
        <v>380</v>
      </c>
      <c r="I44" s="81">
        <v>0.74041500000000005</v>
      </c>
      <c r="J44" s="82">
        <v>17.7</v>
      </c>
      <c r="K44" s="82">
        <v>261.5</v>
      </c>
      <c r="L44" s="83">
        <v>46.7</v>
      </c>
      <c r="M44" s="83">
        <v>96.4</v>
      </c>
      <c r="N44" s="82">
        <v>638</v>
      </c>
      <c r="O44" s="83">
        <v>58.7</v>
      </c>
      <c r="P44" s="83">
        <v>7.7</v>
      </c>
      <c r="Q44" s="83">
        <v>91.4</v>
      </c>
      <c r="R44" s="83">
        <v>50.9</v>
      </c>
      <c r="S44" s="83">
        <v>97.4</v>
      </c>
      <c r="T44" s="83">
        <v>0.7</v>
      </c>
    </row>
    <row r="45" spans="1:20" ht="14.1" customHeight="1" x14ac:dyDescent="0.2">
      <c r="A45" s="9"/>
      <c r="B45" s="37">
        <v>42</v>
      </c>
      <c r="C45" s="101" t="s">
        <v>437</v>
      </c>
      <c r="D45" s="50">
        <v>0.66724799999999995</v>
      </c>
      <c r="E45" s="34" t="s">
        <v>332</v>
      </c>
      <c r="F45" s="9"/>
      <c r="G45" s="128" t="s">
        <v>338</v>
      </c>
      <c r="H45" s="80" t="s">
        <v>381</v>
      </c>
      <c r="I45" s="81">
        <v>0.691608</v>
      </c>
      <c r="J45" s="82">
        <v>18.100000000000001</v>
      </c>
      <c r="K45" s="82">
        <v>244.9</v>
      </c>
      <c r="L45" s="83">
        <v>96.8</v>
      </c>
      <c r="M45" s="83">
        <v>54</v>
      </c>
      <c r="N45" s="82">
        <v>628</v>
      </c>
      <c r="O45" s="83">
        <v>100</v>
      </c>
      <c r="P45" s="83">
        <v>7.3</v>
      </c>
      <c r="Q45" s="83">
        <v>63</v>
      </c>
      <c r="R45" s="83">
        <v>37.799999999999997</v>
      </c>
      <c r="S45" s="83">
        <v>62.9</v>
      </c>
      <c r="T45" s="83">
        <v>0.7</v>
      </c>
    </row>
    <row r="46" spans="1:20" ht="14.1" customHeight="1" x14ac:dyDescent="0.2">
      <c r="A46" s="9"/>
      <c r="B46" s="37">
        <v>43</v>
      </c>
      <c r="C46" s="101" t="s">
        <v>371</v>
      </c>
      <c r="D46" s="50">
        <v>0.66647999999999996</v>
      </c>
      <c r="E46" s="34" t="s">
        <v>335</v>
      </c>
      <c r="F46" s="9"/>
      <c r="G46" s="73" t="s">
        <v>338</v>
      </c>
      <c r="H46" s="80" t="s">
        <v>382</v>
      </c>
      <c r="I46" s="81">
        <v>0.65824400000000005</v>
      </c>
      <c r="J46" s="82">
        <v>23</v>
      </c>
      <c r="K46" s="82">
        <v>42.1</v>
      </c>
      <c r="L46" s="83">
        <v>70.599999999999994</v>
      </c>
      <c r="M46" s="83">
        <v>47.4</v>
      </c>
      <c r="N46" s="82">
        <v>683</v>
      </c>
      <c r="O46" s="83">
        <v>91.5</v>
      </c>
      <c r="P46" s="83">
        <v>7.1</v>
      </c>
      <c r="Q46" s="83">
        <v>71.599999999999994</v>
      </c>
      <c r="R46" s="83">
        <v>37.700000000000003</v>
      </c>
      <c r="S46" s="83">
        <v>60.1</v>
      </c>
      <c r="T46" s="83">
        <v>0.5</v>
      </c>
    </row>
    <row r="47" spans="1:20" ht="14.1" customHeight="1" x14ac:dyDescent="0.2">
      <c r="A47" s="9"/>
      <c r="B47" s="37">
        <v>44</v>
      </c>
      <c r="C47" s="101" t="s">
        <v>354</v>
      </c>
      <c r="D47" s="50">
        <v>0.664381</v>
      </c>
      <c r="E47" s="34" t="s">
        <v>331</v>
      </c>
      <c r="F47" s="9"/>
      <c r="G47" s="127" t="s">
        <v>338</v>
      </c>
      <c r="H47" s="80" t="s">
        <v>383</v>
      </c>
      <c r="I47" s="81">
        <v>0.60274300000000003</v>
      </c>
      <c r="J47" s="82">
        <v>21</v>
      </c>
      <c r="K47" s="82">
        <v>126.3</v>
      </c>
      <c r="L47" s="83">
        <v>59.7</v>
      </c>
      <c r="M47" s="83">
        <v>15.8</v>
      </c>
      <c r="N47" s="82">
        <v>643</v>
      </c>
      <c r="O47" s="83">
        <v>82.2</v>
      </c>
      <c r="P47" s="83">
        <v>7.4</v>
      </c>
      <c r="Q47" s="83">
        <v>80.8</v>
      </c>
      <c r="R47" s="83">
        <v>7.8</v>
      </c>
      <c r="S47" s="83">
        <v>82.9</v>
      </c>
      <c r="T47" s="83">
        <v>0.3</v>
      </c>
    </row>
    <row r="48" spans="1:20" ht="14.1" customHeight="1" x14ac:dyDescent="0.2">
      <c r="A48" s="9"/>
      <c r="B48" s="37">
        <v>45</v>
      </c>
      <c r="C48" s="101" t="s">
        <v>375</v>
      </c>
      <c r="D48" s="50">
        <v>0.66086699999999998</v>
      </c>
      <c r="E48" s="34" t="s">
        <v>336</v>
      </c>
      <c r="F48" s="9"/>
      <c r="G48" s="127" t="s">
        <v>338</v>
      </c>
      <c r="H48" s="80" t="s">
        <v>384</v>
      </c>
      <c r="I48" s="81">
        <v>0.67697799999999997</v>
      </c>
      <c r="J48" s="82">
        <v>17.8</v>
      </c>
      <c r="K48" s="82">
        <v>256.5</v>
      </c>
      <c r="L48" s="83">
        <v>55.1</v>
      </c>
      <c r="M48" s="83">
        <v>59.8</v>
      </c>
      <c r="N48" s="82">
        <v>563</v>
      </c>
      <c r="O48" s="83">
        <v>69</v>
      </c>
      <c r="P48" s="83">
        <v>6.8</v>
      </c>
      <c r="Q48" s="83">
        <v>72.599999999999994</v>
      </c>
      <c r="R48" s="83">
        <v>45.9</v>
      </c>
      <c r="S48" s="83">
        <v>91.6</v>
      </c>
      <c r="T48" s="83">
        <v>2</v>
      </c>
    </row>
    <row r="49" spans="1:20" ht="14.1" customHeight="1" x14ac:dyDescent="0.2">
      <c r="A49" s="9"/>
      <c r="B49" s="37">
        <v>46</v>
      </c>
      <c r="C49" s="101" t="s">
        <v>353</v>
      </c>
      <c r="D49" s="50">
        <v>0.65846700000000002</v>
      </c>
      <c r="E49" s="34" t="s">
        <v>331</v>
      </c>
      <c r="F49" s="9"/>
      <c r="G49" s="127" t="s">
        <v>338</v>
      </c>
      <c r="H49" s="80" t="s">
        <v>385</v>
      </c>
      <c r="I49" s="81">
        <v>0.748228</v>
      </c>
      <c r="J49" s="82">
        <v>22.5</v>
      </c>
      <c r="K49" s="82">
        <v>266.8</v>
      </c>
      <c r="L49" s="83">
        <v>80</v>
      </c>
      <c r="M49" s="83">
        <v>60.3</v>
      </c>
      <c r="N49" s="82">
        <v>752</v>
      </c>
      <c r="O49" s="83">
        <v>85.2</v>
      </c>
      <c r="P49" s="83">
        <v>7.8</v>
      </c>
      <c r="Q49" s="83">
        <v>82.3</v>
      </c>
      <c r="R49" s="83">
        <v>85.2</v>
      </c>
      <c r="S49" s="83">
        <v>81.2</v>
      </c>
      <c r="T49" s="83">
        <v>0.2</v>
      </c>
    </row>
    <row r="50" spans="1:20" ht="14.1" customHeight="1" x14ac:dyDescent="0.2">
      <c r="A50" s="9"/>
      <c r="B50" s="37">
        <v>47</v>
      </c>
      <c r="C50" s="101" t="s">
        <v>382</v>
      </c>
      <c r="D50" s="50">
        <v>0.65824400000000005</v>
      </c>
      <c r="E50" s="34" t="s">
        <v>338</v>
      </c>
      <c r="F50" s="9"/>
      <c r="G50" s="127" t="s">
        <v>338</v>
      </c>
      <c r="H50" s="80" t="s">
        <v>386</v>
      </c>
      <c r="I50" s="81">
        <v>0.77023399999999997</v>
      </c>
      <c r="J50" s="82">
        <v>18.899999999999999</v>
      </c>
      <c r="K50" s="82">
        <v>130.6</v>
      </c>
      <c r="L50" s="83">
        <v>100</v>
      </c>
      <c r="M50" s="83">
        <v>78.8</v>
      </c>
      <c r="N50" s="82">
        <v>632</v>
      </c>
      <c r="O50" s="83">
        <v>69.599999999999994</v>
      </c>
      <c r="P50" s="83">
        <v>6.8</v>
      </c>
      <c r="Q50" s="83">
        <v>87.1</v>
      </c>
      <c r="R50" s="83">
        <v>54.1</v>
      </c>
      <c r="S50" s="83">
        <v>97.6</v>
      </c>
      <c r="T50" s="83">
        <v>0.9</v>
      </c>
    </row>
    <row r="51" spans="1:20" ht="14.1" customHeight="1" x14ac:dyDescent="0.2">
      <c r="A51" s="9"/>
      <c r="B51" s="37">
        <v>48</v>
      </c>
      <c r="C51" s="101" t="s">
        <v>390</v>
      </c>
      <c r="D51" s="50">
        <v>0.65190199999999998</v>
      </c>
      <c r="E51" s="34" t="s">
        <v>341</v>
      </c>
      <c r="F51" s="9"/>
      <c r="G51" s="128" t="s">
        <v>339</v>
      </c>
      <c r="H51" s="80" t="s">
        <v>387</v>
      </c>
      <c r="I51" s="81">
        <v>0.67024799999999995</v>
      </c>
      <c r="J51" s="82">
        <v>22.5</v>
      </c>
      <c r="K51" s="82">
        <v>175</v>
      </c>
      <c r="L51" s="83">
        <v>75.2</v>
      </c>
      <c r="M51" s="83">
        <v>42</v>
      </c>
      <c r="N51" s="82">
        <v>723</v>
      </c>
      <c r="O51" s="83">
        <v>97.5</v>
      </c>
      <c r="P51" s="83">
        <v>7.8</v>
      </c>
      <c r="Q51" s="83">
        <v>75.5</v>
      </c>
      <c r="R51" s="83">
        <v>46.7</v>
      </c>
      <c r="S51" s="83">
        <v>57.4</v>
      </c>
      <c r="T51" s="83">
        <v>0.5</v>
      </c>
    </row>
    <row r="52" spans="1:20" ht="14.1" customHeight="1" x14ac:dyDescent="0.2">
      <c r="A52" s="9"/>
      <c r="B52" s="37">
        <v>49</v>
      </c>
      <c r="C52" s="101" t="s">
        <v>374</v>
      </c>
      <c r="D52" s="50">
        <v>0.64531000000000005</v>
      </c>
      <c r="E52" s="34" t="s">
        <v>336</v>
      </c>
      <c r="F52" s="9"/>
      <c r="G52" s="73" t="s">
        <v>340</v>
      </c>
      <c r="H52" s="80" t="s">
        <v>388</v>
      </c>
      <c r="I52" s="81">
        <v>0.69428599999999996</v>
      </c>
      <c r="J52" s="82">
        <v>23.5</v>
      </c>
      <c r="K52" s="82">
        <v>262.2</v>
      </c>
      <c r="L52" s="83">
        <v>82.1</v>
      </c>
      <c r="M52" s="83">
        <v>43</v>
      </c>
      <c r="N52" s="82">
        <v>731</v>
      </c>
      <c r="O52" s="83">
        <v>100</v>
      </c>
      <c r="P52" s="83">
        <v>6.5</v>
      </c>
      <c r="Q52" s="83">
        <v>81.900000000000006</v>
      </c>
      <c r="R52" s="83">
        <v>62.9</v>
      </c>
      <c r="S52" s="83">
        <v>68.900000000000006</v>
      </c>
      <c r="T52" s="83">
        <v>0.5</v>
      </c>
    </row>
    <row r="53" spans="1:20" ht="14.1" customHeight="1" x14ac:dyDescent="0.2">
      <c r="A53" s="9"/>
      <c r="B53" s="37">
        <v>50</v>
      </c>
      <c r="C53" s="101" t="s">
        <v>391</v>
      </c>
      <c r="D53" s="50">
        <v>0.640629</v>
      </c>
      <c r="E53" s="34" t="s">
        <v>341</v>
      </c>
      <c r="F53" s="9"/>
      <c r="G53" s="127" t="s">
        <v>340</v>
      </c>
      <c r="H53" s="80" t="s">
        <v>389</v>
      </c>
      <c r="I53" s="81">
        <v>0.71260400000000002</v>
      </c>
      <c r="J53" s="82">
        <v>18</v>
      </c>
      <c r="K53" s="82">
        <v>223.3</v>
      </c>
      <c r="L53" s="83">
        <v>61.1</v>
      </c>
      <c r="M53" s="83">
        <v>100</v>
      </c>
      <c r="N53" s="82">
        <v>608</v>
      </c>
      <c r="O53" s="83">
        <v>65.3</v>
      </c>
      <c r="P53" s="83">
        <v>6.9</v>
      </c>
      <c r="Q53" s="83">
        <v>85.7</v>
      </c>
      <c r="R53" s="83">
        <v>20.9</v>
      </c>
      <c r="S53" s="83">
        <v>91.6</v>
      </c>
      <c r="T53" s="83">
        <v>0.3</v>
      </c>
    </row>
    <row r="54" spans="1:20" ht="14.1" customHeight="1" x14ac:dyDescent="0.2">
      <c r="A54" s="9"/>
      <c r="B54" s="37">
        <v>51</v>
      </c>
      <c r="C54" s="101" t="s">
        <v>361</v>
      </c>
      <c r="D54" s="50">
        <v>0.63711799999999996</v>
      </c>
      <c r="E54" s="34" t="s">
        <v>334</v>
      </c>
      <c r="F54" s="9"/>
      <c r="G54" s="128" t="s">
        <v>341</v>
      </c>
      <c r="H54" s="80" t="s">
        <v>390</v>
      </c>
      <c r="I54" s="81">
        <v>0.65190199999999998</v>
      </c>
      <c r="J54" s="82">
        <v>22.4</v>
      </c>
      <c r="K54" s="82">
        <v>107.9</v>
      </c>
      <c r="L54" s="83">
        <v>65.099999999999994</v>
      </c>
      <c r="M54" s="83">
        <v>30.4</v>
      </c>
      <c r="N54" s="82">
        <v>653</v>
      </c>
      <c r="O54" s="83">
        <v>66.8</v>
      </c>
      <c r="P54" s="83">
        <v>9.6</v>
      </c>
      <c r="Q54" s="83">
        <v>91.6</v>
      </c>
      <c r="R54" s="83">
        <v>17</v>
      </c>
      <c r="S54" s="83">
        <v>95.2</v>
      </c>
      <c r="T54" s="83">
        <v>0.7</v>
      </c>
    </row>
    <row r="55" spans="1:20" ht="14.1" customHeight="1" x14ac:dyDescent="0.2">
      <c r="A55" s="9"/>
      <c r="B55" s="37">
        <v>52</v>
      </c>
      <c r="C55" s="101" t="s">
        <v>394</v>
      </c>
      <c r="D55" s="50">
        <v>0.633996</v>
      </c>
      <c r="E55" s="34" t="s">
        <v>342</v>
      </c>
      <c r="F55" s="9"/>
      <c r="G55" s="127" t="s">
        <v>341</v>
      </c>
      <c r="H55" s="80" t="s">
        <v>391</v>
      </c>
      <c r="I55" s="81">
        <v>0.640629</v>
      </c>
      <c r="J55" s="82">
        <v>26.4</v>
      </c>
      <c r="K55" s="82">
        <v>197.9</v>
      </c>
      <c r="L55" s="83">
        <v>65.5</v>
      </c>
      <c r="M55" s="83">
        <v>39.299999999999997</v>
      </c>
      <c r="N55" s="82">
        <v>668</v>
      </c>
      <c r="O55" s="83">
        <v>80.3</v>
      </c>
      <c r="P55" s="83">
        <v>9.3000000000000007</v>
      </c>
      <c r="Q55" s="83">
        <v>94.2</v>
      </c>
      <c r="R55" s="83">
        <v>3.3</v>
      </c>
      <c r="S55" s="83">
        <v>98.8</v>
      </c>
      <c r="T55" s="83">
        <v>0.6</v>
      </c>
    </row>
    <row r="56" spans="1:20" ht="14.1" customHeight="1" x14ac:dyDescent="0.2">
      <c r="A56" s="9"/>
      <c r="B56" s="37">
        <v>53</v>
      </c>
      <c r="C56" s="101" t="s">
        <v>324</v>
      </c>
      <c r="D56" s="50">
        <v>0.63033099999999997</v>
      </c>
      <c r="E56" s="34" t="s">
        <v>342</v>
      </c>
      <c r="F56" s="9"/>
      <c r="G56" s="128" t="s">
        <v>341</v>
      </c>
      <c r="H56" s="80" t="s">
        <v>392</v>
      </c>
      <c r="I56" s="81">
        <v>0.671153</v>
      </c>
      <c r="J56" s="82">
        <v>21.9</v>
      </c>
      <c r="K56" s="82">
        <v>206.8</v>
      </c>
      <c r="L56" s="83">
        <v>66.7</v>
      </c>
      <c r="M56" s="83">
        <v>63.8</v>
      </c>
      <c r="N56" s="82">
        <v>628</v>
      </c>
      <c r="O56" s="83">
        <v>76.900000000000006</v>
      </c>
      <c r="P56" s="83">
        <v>8.1999999999999993</v>
      </c>
      <c r="Q56" s="83">
        <v>70.2</v>
      </c>
      <c r="R56" s="83">
        <v>43.9</v>
      </c>
      <c r="S56" s="83">
        <v>69.7</v>
      </c>
      <c r="T56" s="83">
        <v>0.2</v>
      </c>
    </row>
    <row r="57" spans="1:20" ht="14.1" customHeight="1" x14ac:dyDescent="0.2">
      <c r="A57" s="9"/>
      <c r="B57" s="37">
        <v>54</v>
      </c>
      <c r="C57" s="101" t="s">
        <v>393</v>
      </c>
      <c r="D57" s="50">
        <v>0.61888799999999999</v>
      </c>
      <c r="E57" s="34" t="s">
        <v>342</v>
      </c>
      <c r="F57" s="9"/>
      <c r="G57" s="128" t="s">
        <v>342</v>
      </c>
      <c r="H57" s="80" t="s">
        <v>393</v>
      </c>
      <c r="I57" s="81">
        <v>0.61888799999999999</v>
      </c>
      <c r="J57" s="82">
        <v>18.5</v>
      </c>
      <c r="K57" s="82">
        <v>215.1</v>
      </c>
      <c r="L57" s="83">
        <v>67.8</v>
      </c>
      <c r="M57" s="83">
        <v>36.5</v>
      </c>
      <c r="N57" s="82">
        <v>594</v>
      </c>
      <c r="O57" s="83">
        <v>87.2</v>
      </c>
      <c r="P57" s="83">
        <v>7.6</v>
      </c>
      <c r="Q57" s="83">
        <v>84</v>
      </c>
      <c r="R57" s="83">
        <v>19.399999999999999</v>
      </c>
      <c r="S57" s="83">
        <v>38.5</v>
      </c>
      <c r="T57" s="83">
        <v>1.1000000000000001</v>
      </c>
    </row>
    <row r="58" spans="1:20" ht="14.1" customHeight="1" x14ac:dyDescent="0.2">
      <c r="A58" s="9"/>
      <c r="B58" s="37">
        <v>55</v>
      </c>
      <c r="C58" s="101" t="s">
        <v>364</v>
      </c>
      <c r="D58" s="50">
        <v>0.60389400000000004</v>
      </c>
      <c r="E58" s="34" t="s">
        <v>334</v>
      </c>
      <c r="F58" s="9"/>
      <c r="G58" s="73" t="s">
        <v>342</v>
      </c>
      <c r="H58" s="80" t="s">
        <v>394</v>
      </c>
      <c r="I58" s="81">
        <v>0.633996</v>
      </c>
      <c r="J58" s="82">
        <v>14.8</v>
      </c>
      <c r="K58" s="82">
        <v>176</v>
      </c>
      <c r="L58" s="83">
        <v>65.7</v>
      </c>
      <c r="M58" s="83">
        <v>51.4</v>
      </c>
      <c r="N58" s="82">
        <v>548</v>
      </c>
      <c r="O58" s="83">
        <v>64.7</v>
      </c>
      <c r="P58" s="83">
        <v>7.6</v>
      </c>
      <c r="Q58" s="83">
        <v>80</v>
      </c>
      <c r="R58" s="83">
        <v>6.3</v>
      </c>
      <c r="S58" s="83">
        <v>65</v>
      </c>
      <c r="T58" s="83">
        <v>0.3</v>
      </c>
    </row>
    <row r="59" spans="1:20" ht="14.1" customHeight="1" x14ac:dyDescent="0.2">
      <c r="A59" s="9"/>
      <c r="B59" s="60">
        <v>56</v>
      </c>
      <c r="C59" s="109" t="s">
        <v>383</v>
      </c>
      <c r="D59" s="96">
        <v>0.60274300000000003</v>
      </c>
      <c r="E59" s="55" t="s">
        <v>338</v>
      </c>
      <c r="F59" s="9"/>
      <c r="G59" s="129" t="s">
        <v>342</v>
      </c>
      <c r="H59" s="86" t="s">
        <v>324</v>
      </c>
      <c r="I59" s="87">
        <v>0.63033099999999997</v>
      </c>
      <c r="J59" s="88">
        <v>16.8</v>
      </c>
      <c r="K59" s="89">
        <v>284.60000000000002</v>
      </c>
      <c r="L59" s="90">
        <v>48.6</v>
      </c>
      <c r="M59" s="90">
        <v>75.900000000000006</v>
      </c>
      <c r="N59" s="88">
        <v>668</v>
      </c>
      <c r="O59" s="90">
        <v>64.900000000000006</v>
      </c>
      <c r="P59" s="91">
        <v>6.5</v>
      </c>
      <c r="Q59" s="91">
        <v>47.6</v>
      </c>
      <c r="R59" s="91">
        <v>42.7</v>
      </c>
      <c r="S59" s="91">
        <v>60.7</v>
      </c>
      <c r="T59" s="205">
        <v>0.5</v>
      </c>
    </row>
    <row r="60" spans="1:20" s="67" customFormat="1" ht="18" customHeight="1" x14ac:dyDescent="0.2">
      <c r="G60" s="219" t="s">
        <v>77</v>
      </c>
      <c r="H60" s="219"/>
      <c r="I60" s="93">
        <v>0.70023100000000005</v>
      </c>
      <c r="J60" s="65">
        <v>21</v>
      </c>
      <c r="K60" s="65">
        <v>186.6</v>
      </c>
      <c r="L60" s="66">
        <v>69</v>
      </c>
      <c r="M60" s="66">
        <v>37.6</v>
      </c>
      <c r="N60" s="65">
        <v>634</v>
      </c>
      <c r="O60" s="66">
        <v>81.900000000000006</v>
      </c>
      <c r="P60" s="66">
        <v>9.5</v>
      </c>
      <c r="Q60" s="66">
        <v>92</v>
      </c>
      <c r="R60" s="66">
        <v>46.9</v>
      </c>
      <c r="S60" s="66">
        <v>93.7</v>
      </c>
      <c r="T60" s="130">
        <v>100.10000000000001</v>
      </c>
    </row>
    <row r="61" spans="1:20" s="9" customFormat="1" ht="12.95" customHeight="1" x14ac:dyDescent="0.2">
      <c r="B61" s="220" t="s">
        <v>459</v>
      </c>
      <c r="C61" s="220"/>
      <c r="D61" s="220"/>
      <c r="E61" s="220"/>
      <c r="H61" s="22"/>
      <c r="I61" s="22"/>
    </row>
    <row r="62" spans="1:20" ht="12.95" customHeight="1" x14ac:dyDescent="0.2">
      <c r="A62" s="9"/>
      <c r="B62" s="9"/>
      <c r="C62" s="22"/>
      <c r="D62" s="22"/>
      <c r="E62" s="9"/>
      <c r="F62" s="9"/>
      <c r="G62" s="9"/>
      <c r="H62" s="22"/>
      <c r="I62" s="97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</row>
    <row r="63" spans="1:20" ht="12.95" customHeight="1" x14ac:dyDescent="0.2">
      <c r="A63" s="9"/>
      <c r="F63" s="9"/>
      <c r="G63" s="9"/>
      <c r="H63" s="22"/>
      <c r="I63" s="22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</row>
    <row r="64" spans="1:20" ht="12.95" customHeight="1" x14ac:dyDescent="0.2">
      <c r="A64" s="9"/>
      <c r="B64" s="9"/>
      <c r="C64" s="22"/>
      <c r="D64" s="22"/>
      <c r="E64" s="9"/>
      <c r="F64" s="9"/>
      <c r="G64" s="9"/>
      <c r="H64" s="22"/>
      <c r="I64" s="22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</row>
    <row r="65" spans="1:20" ht="12.95" customHeight="1" x14ac:dyDescent="0.2">
      <c r="A65" s="9"/>
      <c r="B65" s="9"/>
      <c r="C65" s="22"/>
      <c r="D65" s="22"/>
      <c r="E65" s="9"/>
      <c r="F65" s="9"/>
      <c r="G65" s="9"/>
      <c r="H65" s="22"/>
      <c r="I65" s="22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</row>
    <row r="66" spans="1:20" ht="12.95" customHeight="1" x14ac:dyDescent="0.2">
      <c r="A66" s="9"/>
      <c r="B66" s="9"/>
      <c r="C66" s="22"/>
      <c r="D66" s="22"/>
      <c r="E66" s="9"/>
      <c r="F66" s="9"/>
      <c r="G66" s="9"/>
      <c r="H66" s="22"/>
      <c r="I66" s="22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</row>
    <row r="67" spans="1:20" ht="12.95" customHeight="1" x14ac:dyDescent="0.2">
      <c r="A67" s="9"/>
      <c r="B67" s="9"/>
      <c r="C67" s="22"/>
      <c r="D67" s="22"/>
      <c r="E67" s="9"/>
      <c r="F67" s="9"/>
      <c r="G67" s="9"/>
      <c r="H67" s="22"/>
      <c r="I67" s="22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</row>
    <row r="68" spans="1:20" ht="12.95" customHeight="1" x14ac:dyDescent="0.2">
      <c r="A68" s="9"/>
      <c r="B68" s="9"/>
      <c r="C68" s="22"/>
      <c r="D68" s="22"/>
      <c r="E68" s="9"/>
      <c r="F68" s="9"/>
      <c r="G68" s="9"/>
      <c r="H68" s="22"/>
      <c r="I68" s="22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</row>
    <row r="69" spans="1:20" ht="12.95" customHeight="1" x14ac:dyDescent="0.2">
      <c r="A69" s="9"/>
      <c r="B69" s="9"/>
      <c r="C69" s="22"/>
      <c r="D69" s="22"/>
      <c r="E69" s="9"/>
      <c r="F69" s="9"/>
      <c r="G69" s="9"/>
      <c r="H69" s="22"/>
      <c r="I69" s="22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</row>
    <row r="70" spans="1:20" ht="12.95" customHeight="1" x14ac:dyDescent="0.2">
      <c r="A70" s="9"/>
      <c r="B70" s="9"/>
      <c r="C70" s="22"/>
      <c r="D70" s="22"/>
      <c r="E70" s="9"/>
      <c r="F70" s="9"/>
      <c r="G70" s="9"/>
      <c r="H70" s="22"/>
      <c r="I70" s="22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</row>
    <row r="71" spans="1:20" ht="12.95" customHeight="1" x14ac:dyDescent="0.2">
      <c r="A71" s="9"/>
      <c r="B71" s="9"/>
      <c r="C71" s="22"/>
      <c r="D71" s="22"/>
      <c r="E71" s="9"/>
      <c r="F71" s="9"/>
      <c r="G71" s="9"/>
      <c r="H71" s="22"/>
      <c r="I71" s="22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</row>
    <row r="72" spans="1:20" ht="12.95" customHeight="1" x14ac:dyDescent="0.2">
      <c r="A72" s="9"/>
      <c r="B72" s="9"/>
      <c r="C72" s="22"/>
      <c r="D72" s="22"/>
      <c r="E72" s="9"/>
      <c r="F72" s="9"/>
      <c r="G72" s="9"/>
      <c r="H72" s="22"/>
      <c r="I72" s="22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</row>
    <row r="73" spans="1:20" ht="12.95" customHeight="1" x14ac:dyDescent="0.2">
      <c r="A73" s="9"/>
      <c r="B73" s="9"/>
      <c r="C73" s="22"/>
      <c r="D73" s="22"/>
      <c r="E73" s="9"/>
      <c r="F73" s="9"/>
      <c r="G73" s="9"/>
      <c r="H73" s="22"/>
      <c r="I73" s="22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</row>
    <row r="74" spans="1:20" ht="12.95" customHeight="1" x14ac:dyDescent="0.2">
      <c r="A74" s="9"/>
      <c r="B74" s="9"/>
      <c r="C74" s="22"/>
      <c r="D74" s="22"/>
      <c r="E74" s="9"/>
      <c r="F74" s="9"/>
      <c r="G74" s="9"/>
      <c r="H74" s="22"/>
      <c r="I74" s="22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</row>
    <row r="75" spans="1:20" ht="12.95" customHeight="1" x14ac:dyDescent="0.2">
      <c r="A75" s="9"/>
      <c r="B75" s="9"/>
      <c r="C75" s="22"/>
      <c r="D75" s="22"/>
      <c r="E75" s="9"/>
      <c r="F75" s="9"/>
      <c r="G75" s="9"/>
      <c r="H75" s="22"/>
      <c r="I75" s="22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</row>
    <row r="76" spans="1:20" ht="12.95" customHeight="1" x14ac:dyDescent="0.2">
      <c r="A76" s="9"/>
      <c r="B76" s="9"/>
      <c r="C76" s="22"/>
      <c r="D76" s="22"/>
      <c r="E76" s="9"/>
      <c r="F76" s="9"/>
      <c r="G76" s="9"/>
      <c r="H76" s="22"/>
      <c r="I76" s="22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</row>
    <row r="77" spans="1:20" ht="12.95" customHeight="1" x14ac:dyDescent="0.2">
      <c r="A77" s="9"/>
      <c r="B77" s="9"/>
      <c r="C77" s="22"/>
      <c r="D77" s="22"/>
      <c r="E77" s="9"/>
      <c r="F77" s="9"/>
      <c r="G77" s="9"/>
      <c r="H77" s="22"/>
      <c r="I77" s="22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</row>
    <row r="78" spans="1:20" ht="12.95" customHeight="1" x14ac:dyDescent="0.2">
      <c r="A78" s="9"/>
      <c r="B78" s="9"/>
      <c r="C78" s="22"/>
      <c r="D78" s="22"/>
      <c r="E78" s="9"/>
      <c r="F78" s="9"/>
      <c r="G78" s="9"/>
      <c r="H78" s="22"/>
      <c r="I78" s="22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</row>
    <row r="79" spans="1:20" ht="12.95" customHeight="1" x14ac:dyDescent="0.2">
      <c r="A79" s="9"/>
      <c r="B79" s="9"/>
      <c r="C79" s="22"/>
      <c r="D79" s="22"/>
      <c r="E79" s="9"/>
      <c r="F79" s="9"/>
      <c r="G79" s="9"/>
      <c r="H79" s="22"/>
      <c r="I79" s="22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</row>
    <row r="80" spans="1:20" ht="12.95" customHeight="1" x14ac:dyDescent="0.2">
      <c r="A80" s="9"/>
      <c r="B80" s="9"/>
      <c r="C80" s="22"/>
      <c r="D80" s="22"/>
      <c r="E80" s="9"/>
      <c r="F80" s="9"/>
      <c r="G80" s="9"/>
      <c r="H80" s="22"/>
      <c r="I80" s="22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</row>
    <row r="81" spans="1:20" ht="12.95" customHeight="1" x14ac:dyDescent="0.2">
      <c r="A81" s="9"/>
      <c r="B81" s="9"/>
      <c r="C81" s="22"/>
      <c r="D81" s="22"/>
      <c r="E81" s="9"/>
      <c r="F81" s="9"/>
      <c r="G81" s="9"/>
      <c r="H81" s="22"/>
      <c r="I81" s="22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</row>
    <row r="82" spans="1:20" ht="12.95" customHeight="1" x14ac:dyDescent="0.2">
      <c r="A82" s="9"/>
      <c r="B82" s="9"/>
      <c r="C82" s="22"/>
      <c r="D82" s="22"/>
      <c r="E82" s="9"/>
      <c r="F82" s="9"/>
      <c r="G82" s="9"/>
      <c r="H82" s="22"/>
      <c r="I82" s="22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</row>
    <row r="83" spans="1:20" ht="12.95" customHeight="1" x14ac:dyDescent="0.2">
      <c r="A83" s="9"/>
      <c r="B83" s="9"/>
      <c r="C83" s="22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</row>
    <row r="84" spans="1:20" ht="12.95" customHeight="1" x14ac:dyDescent="0.2">
      <c r="A84" s="9"/>
      <c r="B84" s="9"/>
      <c r="C84" s="22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</row>
    <row r="85" spans="1:20" ht="12.95" customHeight="1" x14ac:dyDescent="0.2">
      <c r="A85" s="9"/>
      <c r="B85" s="9"/>
      <c r="C85" s="22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</row>
    <row r="86" spans="1:20" ht="12.95" customHeight="1" x14ac:dyDescent="0.2">
      <c r="A86" s="9"/>
      <c r="B86" s="9"/>
      <c r="C86" s="22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</row>
    <row r="87" spans="1:20" ht="12.95" customHeight="1" x14ac:dyDescent="0.2">
      <c r="A87" s="9"/>
      <c r="B87" s="9"/>
      <c r="C87" s="22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</row>
    <row r="88" spans="1:20" ht="12.95" customHeight="1" x14ac:dyDescent="0.2">
      <c r="A88" s="9"/>
      <c r="B88" s="9"/>
      <c r="C88" s="22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</row>
    <row r="89" spans="1:20" ht="12.95" customHeight="1" x14ac:dyDescent="0.2">
      <c r="A89" s="9"/>
      <c r="B89" s="9"/>
      <c r="C89" s="22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</row>
    <row r="90" spans="1:20" ht="12.95" customHeight="1" x14ac:dyDescent="0.2">
      <c r="A90" s="9"/>
      <c r="B90" s="9"/>
      <c r="C90" s="22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</row>
    <row r="91" spans="1:20" ht="12.95" customHeight="1" x14ac:dyDescent="0.2">
      <c r="A91" s="9"/>
      <c r="B91" s="9"/>
      <c r="C91" s="22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</row>
    <row r="92" spans="1:20" ht="12.95" customHeight="1" x14ac:dyDescent="0.2">
      <c r="A92" s="9"/>
      <c r="B92" s="9"/>
      <c r="C92" s="22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</row>
    <row r="93" spans="1:20" ht="12.95" customHeight="1" x14ac:dyDescent="0.2">
      <c r="A93" s="9"/>
      <c r="B93" s="9"/>
      <c r="C93" s="22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</row>
    <row r="94" spans="1:20" ht="12.95" customHeight="1" x14ac:dyDescent="0.2">
      <c r="A94" s="9"/>
      <c r="B94" s="9"/>
      <c r="C94" s="22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</row>
    <row r="95" spans="1:20" ht="12.95" customHeight="1" x14ac:dyDescent="0.2">
      <c r="A95" s="9"/>
      <c r="B95" s="9"/>
      <c r="C95" s="22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</row>
  </sheetData>
  <mergeCells count="19">
    <mergeCell ref="P2:P3"/>
    <mergeCell ref="Q2:Q3"/>
    <mergeCell ref="R2:R3"/>
    <mergeCell ref="T2:T3"/>
    <mergeCell ref="B2:E2"/>
    <mergeCell ref="G60:H60"/>
    <mergeCell ref="B61:E61"/>
    <mergeCell ref="G1:S1"/>
    <mergeCell ref="B3:C3"/>
    <mergeCell ref="G2:G3"/>
    <mergeCell ref="H2:H3"/>
    <mergeCell ref="I2:I3"/>
    <mergeCell ref="J2:J3"/>
    <mergeCell ref="K2:K3"/>
    <mergeCell ref="L2:L3"/>
    <mergeCell ref="S2:S3"/>
    <mergeCell ref="M2:M3"/>
    <mergeCell ref="N2:N3"/>
    <mergeCell ref="O2:O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52"/>
  <sheetViews>
    <sheetView showGridLines="0" zoomScaleNormal="100" workbookViewId="0">
      <pane xSplit="5" ySplit="3" topLeftCell="F21" activePane="bottomRight" state="frozen"/>
      <selection pane="topRight" activeCell="F1" sqref="F1"/>
      <selection pane="bottomLeft" activeCell="A4" sqref="A4"/>
      <selection pane="bottomRight" activeCell="F23" sqref="F23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7.140625" style="17" bestFit="1" customWidth="1"/>
    <col min="4" max="4" width="11.7109375" style="25" customWidth="1"/>
    <col min="5" max="5" width="14" style="12" bestFit="1" customWidth="1"/>
    <col min="6" max="6" width="11.42578125" style="12"/>
    <col min="7" max="7" width="14.140625" style="24" bestFit="1" customWidth="1"/>
    <col min="8" max="8" width="19.7109375" style="17" customWidth="1"/>
    <col min="9" max="9" width="9.5703125" style="43" customWidth="1"/>
    <col min="10" max="10" width="8.5703125" style="24" customWidth="1"/>
    <col min="11" max="11" width="7.5703125" style="24" customWidth="1"/>
    <col min="12" max="12" width="9.42578125" style="24" customWidth="1"/>
    <col min="13" max="13" width="9.7109375" style="24" customWidth="1"/>
    <col min="14" max="14" width="7.7109375" style="24" customWidth="1"/>
    <col min="15" max="15" width="6.85546875" style="24" customWidth="1"/>
    <col min="16" max="16" width="8.42578125" style="24" customWidth="1"/>
    <col min="17" max="18" width="9.140625" style="24" customWidth="1"/>
    <col min="19" max="19" width="9.710937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468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27</v>
      </c>
      <c r="J2" s="213" t="s">
        <v>29</v>
      </c>
      <c r="K2" s="213" t="s">
        <v>31</v>
      </c>
      <c r="L2" s="213" t="s">
        <v>32</v>
      </c>
      <c r="M2" s="213" t="s">
        <v>79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07" t="s">
        <v>25</v>
      </c>
      <c r="C3" s="208"/>
      <c r="D3" s="54" t="s">
        <v>23</v>
      </c>
      <c r="E3" s="33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8">
        <v>1</v>
      </c>
      <c r="C4" s="111" t="s">
        <v>406</v>
      </c>
      <c r="D4" s="112">
        <v>0.74749200000000005</v>
      </c>
      <c r="E4" s="35" t="s">
        <v>397</v>
      </c>
      <c r="F4" s="9"/>
      <c r="G4" s="73" t="s">
        <v>395</v>
      </c>
      <c r="H4" s="80" t="s">
        <v>404</v>
      </c>
      <c r="I4" s="81">
        <v>0.73440399999999995</v>
      </c>
      <c r="J4" s="82">
        <v>13.9</v>
      </c>
      <c r="K4" s="82">
        <v>240.3</v>
      </c>
      <c r="L4" s="83">
        <v>82.5</v>
      </c>
      <c r="M4" s="83">
        <v>38.5</v>
      </c>
      <c r="N4" s="82">
        <v>980</v>
      </c>
      <c r="O4" s="83">
        <v>94.2</v>
      </c>
      <c r="P4" s="83">
        <v>10.7</v>
      </c>
      <c r="Q4" s="83">
        <v>94.3</v>
      </c>
      <c r="R4" s="83">
        <v>32</v>
      </c>
      <c r="S4" s="83">
        <v>66.3</v>
      </c>
      <c r="T4" s="83">
        <v>27.2</v>
      </c>
    </row>
    <row r="5" spans="1:20" ht="14.1" customHeight="1" x14ac:dyDescent="0.2">
      <c r="A5" s="9"/>
      <c r="B5" s="38">
        <v>2</v>
      </c>
      <c r="C5" s="111" t="s">
        <v>383</v>
      </c>
      <c r="D5" s="112">
        <v>0.74230499999999999</v>
      </c>
      <c r="E5" s="35" t="s">
        <v>402</v>
      </c>
      <c r="F5" s="9"/>
      <c r="G5" s="127" t="s">
        <v>395</v>
      </c>
      <c r="H5" s="80" t="s">
        <v>382</v>
      </c>
      <c r="I5" s="81">
        <v>0.66179600000000005</v>
      </c>
      <c r="J5" s="82">
        <v>18.8</v>
      </c>
      <c r="K5" s="82">
        <v>386.7</v>
      </c>
      <c r="L5" s="83">
        <v>86</v>
      </c>
      <c r="M5" s="83">
        <v>36.4</v>
      </c>
      <c r="N5" s="82">
        <v>1062</v>
      </c>
      <c r="O5" s="83">
        <v>56.2</v>
      </c>
      <c r="P5" s="83">
        <v>7.4</v>
      </c>
      <c r="Q5" s="83">
        <v>62.3</v>
      </c>
      <c r="R5" s="83">
        <v>87.9</v>
      </c>
      <c r="S5" s="83">
        <v>52.3</v>
      </c>
      <c r="T5" s="83">
        <v>1.2</v>
      </c>
    </row>
    <row r="6" spans="1:20" ht="14.1" customHeight="1" x14ac:dyDescent="0.2">
      <c r="A6" s="9"/>
      <c r="B6" s="38">
        <v>3</v>
      </c>
      <c r="C6" s="111" t="s">
        <v>404</v>
      </c>
      <c r="D6" s="112">
        <v>0.73440399999999995</v>
      </c>
      <c r="E6" s="35" t="s">
        <v>395</v>
      </c>
      <c r="F6" s="9"/>
      <c r="G6" s="128" t="s">
        <v>396</v>
      </c>
      <c r="H6" s="80" t="s">
        <v>405</v>
      </c>
      <c r="I6" s="81">
        <v>0.65471999999999997</v>
      </c>
      <c r="J6" s="82">
        <v>24.1</v>
      </c>
      <c r="K6" s="82">
        <v>371.1</v>
      </c>
      <c r="L6" s="83">
        <v>100</v>
      </c>
      <c r="M6" s="83">
        <v>54.6</v>
      </c>
      <c r="N6" s="82">
        <v>1050</v>
      </c>
      <c r="O6" s="83">
        <v>100</v>
      </c>
      <c r="P6" s="83">
        <v>9.1</v>
      </c>
      <c r="Q6" s="83">
        <v>88.2</v>
      </c>
      <c r="R6" s="83">
        <v>26.6</v>
      </c>
      <c r="S6" s="83">
        <v>18.7</v>
      </c>
      <c r="T6" s="83">
        <v>21.2</v>
      </c>
    </row>
    <row r="7" spans="1:20" ht="14.1" customHeight="1" x14ac:dyDescent="0.2">
      <c r="A7" s="9"/>
      <c r="B7" s="38">
        <v>4</v>
      </c>
      <c r="C7" s="111" t="s">
        <v>409</v>
      </c>
      <c r="D7" s="112">
        <v>0.73169899999999999</v>
      </c>
      <c r="E7" s="35" t="s">
        <v>398</v>
      </c>
      <c r="F7" s="9"/>
      <c r="G7" s="128" t="s">
        <v>397</v>
      </c>
      <c r="H7" s="80" t="s">
        <v>406</v>
      </c>
      <c r="I7" s="81">
        <v>0.74749200000000005</v>
      </c>
      <c r="J7" s="82">
        <v>19.899999999999999</v>
      </c>
      <c r="K7" s="82">
        <v>279.10000000000002</v>
      </c>
      <c r="L7" s="83">
        <v>90</v>
      </c>
      <c r="M7" s="83">
        <v>56</v>
      </c>
      <c r="N7" s="82">
        <v>1130</v>
      </c>
      <c r="O7" s="83">
        <v>100</v>
      </c>
      <c r="P7" s="83">
        <v>9.4</v>
      </c>
      <c r="Q7" s="83">
        <v>91</v>
      </c>
      <c r="R7" s="83">
        <v>37</v>
      </c>
      <c r="S7" s="83">
        <v>81.2</v>
      </c>
      <c r="T7" s="83">
        <v>9.3000000000000007</v>
      </c>
    </row>
    <row r="8" spans="1:20" ht="14.1" customHeight="1" x14ac:dyDescent="0.2">
      <c r="A8" s="9"/>
      <c r="B8" s="38">
        <v>5</v>
      </c>
      <c r="C8" s="111" t="s">
        <v>410</v>
      </c>
      <c r="D8" s="112">
        <v>0.72022799999999998</v>
      </c>
      <c r="E8" s="35" t="s">
        <v>398</v>
      </c>
      <c r="F8" s="9"/>
      <c r="G8" s="73" t="s">
        <v>398</v>
      </c>
      <c r="H8" s="80" t="s">
        <v>407</v>
      </c>
      <c r="I8" s="81">
        <v>0.65196399999999999</v>
      </c>
      <c r="J8" s="82">
        <v>22.7</v>
      </c>
      <c r="K8" s="82">
        <v>264.3</v>
      </c>
      <c r="L8" s="83">
        <v>81.8</v>
      </c>
      <c r="M8" s="83">
        <v>65.3</v>
      </c>
      <c r="N8" s="82">
        <v>1083</v>
      </c>
      <c r="O8" s="83">
        <v>86.2</v>
      </c>
      <c r="P8" s="83">
        <v>8.5</v>
      </c>
      <c r="Q8" s="83">
        <v>70.400000000000006</v>
      </c>
      <c r="R8" s="83">
        <v>33.200000000000003</v>
      </c>
      <c r="S8" s="83">
        <v>32.9</v>
      </c>
      <c r="T8" s="83">
        <v>3</v>
      </c>
    </row>
    <row r="9" spans="1:20" ht="14.1" customHeight="1" x14ac:dyDescent="0.2">
      <c r="A9" s="9"/>
      <c r="B9" s="38">
        <v>6</v>
      </c>
      <c r="C9" s="111" t="s">
        <v>411</v>
      </c>
      <c r="D9" s="112">
        <v>0.71032600000000001</v>
      </c>
      <c r="E9" s="35" t="s">
        <v>400</v>
      </c>
      <c r="F9" s="9"/>
      <c r="G9" s="128" t="s">
        <v>399</v>
      </c>
      <c r="H9" s="80" t="s">
        <v>408</v>
      </c>
      <c r="I9" s="81">
        <v>0.55030100000000004</v>
      </c>
      <c r="J9" s="82">
        <v>32.799999999999997</v>
      </c>
      <c r="K9" s="82">
        <v>485.7</v>
      </c>
      <c r="L9" s="83">
        <v>74.900000000000006</v>
      </c>
      <c r="M9" s="83">
        <v>37.200000000000003</v>
      </c>
      <c r="N9" s="82">
        <v>1099</v>
      </c>
      <c r="O9" s="83">
        <v>96.8</v>
      </c>
      <c r="P9" s="83">
        <v>7.3</v>
      </c>
      <c r="Q9" s="83">
        <v>63.5</v>
      </c>
      <c r="R9" s="83">
        <v>16.3</v>
      </c>
      <c r="S9" s="83">
        <v>56.1</v>
      </c>
      <c r="T9" s="83">
        <v>9.3000000000000007</v>
      </c>
    </row>
    <row r="10" spans="1:20" ht="14.1" customHeight="1" x14ac:dyDescent="0.2">
      <c r="A10" s="9"/>
      <c r="B10" s="38">
        <v>7</v>
      </c>
      <c r="C10" s="111" t="s">
        <v>418</v>
      </c>
      <c r="D10" s="112">
        <v>0.70299400000000001</v>
      </c>
      <c r="E10" s="35" t="s">
        <v>403</v>
      </c>
      <c r="F10" s="9"/>
      <c r="G10" s="73" t="s">
        <v>398</v>
      </c>
      <c r="H10" s="80" t="s">
        <v>409</v>
      </c>
      <c r="I10" s="81">
        <v>0.73169899999999999</v>
      </c>
      <c r="J10" s="82">
        <v>16.8</v>
      </c>
      <c r="K10" s="82">
        <v>213.9</v>
      </c>
      <c r="L10" s="83">
        <v>91.1</v>
      </c>
      <c r="M10" s="83">
        <v>37</v>
      </c>
      <c r="N10" s="82">
        <v>1085</v>
      </c>
      <c r="O10" s="83">
        <v>100</v>
      </c>
      <c r="P10" s="83">
        <v>7.8</v>
      </c>
      <c r="Q10" s="83">
        <v>83.7</v>
      </c>
      <c r="R10" s="83">
        <v>45.4</v>
      </c>
      <c r="S10" s="83">
        <v>77.3</v>
      </c>
      <c r="T10" s="83">
        <v>2.2000000000000002</v>
      </c>
    </row>
    <row r="11" spans="1:20" ht="14.1" customHeight="1" x14ac:dyDescent="0.2">
      <c r="A11" s="9"/>
      <c r="B11" s="38">
        <v>8</v>
      </c>
      <c r="C11" s="111" t="s">
        <v>415</v>
      </c>
      <c r="D11" s="112">
        <v>0.70216900000000004</v>
      </c>
      <c r="E11" s="35" t="s">
        <v>395</v>
      </c>
      <c r="F11" s="9"/>
      <c r="G11" s="127" t="s">
        <v>398</v>
      </c>
      <c r="H11" s="80" t="s">
        <v>410</v>
      </c>
      <c r="I11" s="81">
        <v>0.72022799999999998</v>
      </c>
      <c r="J11" s="82">
        <v>21.1</v>
      </c>
      <c r="K11" s="82">
        <v>328.4</v>
      </c>
      <c r="L11" s="83">
        <v>100</v>
      </c>
      <c r="M11" s="83">
        <v>59.7</v>
      </c>
      <c r="N11" s="82">
        <v>911</v>
      </c>
      <c r="O11" s="83">
        <v>80.400000000000006</v>
      </c>
      <c r="P11" s="83">
        <v>8.9</v>
      </c>
      <c r="Q11" s="83">
        <v>76.5</v>
      </c>
      <c r="R11" s="83">
        <v>44.8</v>
      </c>
      <c r="S11" s="83">
        <v>85</v>
      </c>
      <c r="T11" s="83">
        <v>5.2</v>
      </c>
    </row>
    <row r="12" spans="1:20" ht="14.1" customHeight="1" x14ac:dyDescent="0.2">
      <c r="A12" s="9"/>
      <c r="B12" s="38">
        <v>9</v>
      </c>
      <c r="C12" s="111" t="s">
        <v>419</v>
      </c>
      <c r="D12" s="112">
        <v>0.69161399999999995</v>
      </c>
      <c r="E12" s="35" t="s">
        <v>403</v>
      </c>
      <c r="F12" s="9"/>
      <c r="G12" s="127" t="s">
        <v>400</v>
      </c>
      <c r="H12" s="80" t="s">
        <v>411</v>
      </c>
      <c r="I12" s="81">
        <v>0.71032600000000001</v>
      </c>
      <c r="J12" s="82">
        <v>22.3</v>
      </c>
      <c r="K12" s="82">
        <v>219.1</v>
      </c>
      <c r="L12" s="83">
        <v>81.099999999999994</v>
      </c>
      <c r="M12" s="83">
        <v>36.200000000000003</v>
      </c>
      <c r="N12" s="82">
        <v>1203</v>
      </c>
      <c r="O12" s="83">
        <v>98.4</v>
      </c>
      <c r="P12" s="83">
        <v>8.1</v>
      </c>
      <c r="Q12" s="83">
        <v>84.3</v>
      </c>
      <c r="R12" s="83">
        <v>59.3</v>
      </c>
      <c r="S12" s="83">
        <v>67.2</v>
      </c>
      <c r="T12" s="83">
        <v>3.8</v>
      </c>
    </row>
    <row r="13" spans="1:20" ht="14.1" customHeight="1" x14ac:dyDescent="0.2">
      <c r="A13" s="9"/>
      <c r="B13" s="38">
        <v>10</v>
      </c>
      <c r="C13" s="111" t="s">
        <v>420</v>
      </c>
      <c r="D13" s="112">
        <v>0.68893000000000004</v>
      </c>
      <c r="E13" s="35" t="s">
        <v>403</v>
      </c>
      <c r="F13" s="9"/>
      <c r="G13" s="127" t="s">
        <v>400</v>
      </c>
      <c r="H13" s="80" t="s">
        <v>412</v>
      </c>
      <c r="I13" s="81">
        <v>0.65263499999999997</v>
      </c>
      <c r="J13" s="82">
        <v>25.4</v>
      </c>
      <c r="K13" s="82">
        <v>103.5</v>
      </c>
      <c r="L13" s="83">
        <v>34.799999999999997</v>
      </c>
      <c r="M13" s="83">
        <v>82.6</v>
      </c>
      <c r="N13" s="82">
        <v>1144</v>
      </c>
      <c r="O13" s="83">
        <v>46.1</v>
      </c>
      <c r="P13" s="83">
        <v>7.1</v>
      </c>
      <c r="Q13" s="83">
        <v>73.5</v>
      </c>
      <c r="R13" s="83">
        <v>82.6</v>
      </c>
      <c r="S13" s="83">
        <v>36.1</v>
      </c>
      <c r="T13" s="83">
        <v>1.4</v>
      </c>
    </row>
    <row r="14" spans="1:20" ht="14.1" customHeight="1" x14ac:dyDescent="0.2">
      <c r="A14" s="9"/>
      <c r="B14" s="38">
        <v>11</v>
      </c>
      <c r="C14" s="111" t="s">
        <v>416</v>
      </c>
      <c r="D14" s="112">
        <v>0.67642999999999998</v>
      </c>
      <c r="E14" s="35" t="s">
        <v>402</v>
      </c>
      <c r="F14" s="9"/>
      <c r="G14" s="127" t="s">
        <v>401</v>
      </c>
      <c r="H14" s="80" t="s">
        <v>413</v>
      </c>
      <c r="I14" s="81">
        <v>0.60214500000000004</v>
      </c>
      <c r="J14" s="82">
        <v>25.2</v>
      </c>
      <c r="K14" s="82">
        <v>290.8</v>
      </c>
      <c r="L14" s="83">
        <v>62.2</v>
      </c>
      <c r="M14" s="83">
        <v>40.200000000000003</v>
      </c>
      <c r="N14" s="82">
        <v>1118</v>
      </c>
      <c r="O14" s="83">
        <v>100</v>
      </c>
      <c r="P14" s="83">
        <v>7.5</v>
      </c>
      <c r="Q14" s="83">
        <v>69.400000000000006</v>
      </c>
      <c r="R14" s="83">
        <v>33.700000000000003</v>
      </c>
      <c r="S14" s="83">
        <v>32.700000000000003</v>
      </c>
      <c r="T14" s="83">
        <v>4.7</v>
      </c>
    </row>
    <row r="15" spans="1:20" ht="14.1" customHeight="1" x14ac:dyDescent="0.2">
      <c r="A15" s="9"/>
      <c r="B15" s="38">
        <v>12</v>
      </c>
      <c r="C15" s="111" t="s">
        <v>382</v>
      </c>
      <c r="D15" s="112">
        <v>0.66179600000000005</v>
      </c>
      <c r="E15" s="35" t="s">
        <v>395</v>
      </c>
      <c r="F15" s="9"/>
      <c r="G15" s="128" t="s">
        <v>395</v>
      </c>
      <c r="H15" s="80" t="s">
        <v>414</v>
      </c>
      <c r="I15" s="81">
        <v>0.58131600000000005</v>
      </c>
      <c r="J15" s="82">
        <v>31.2</v>
      </c>
      <c r="K15" s="82">
        <v>353.8</v>
      </c>
      <c r="L15" s="83">
        <v>18.600000000000001</v>
      </c>
      <c r="M15" s="83">
        <v>50</v>
      </c>
      <c r="N15" s="82">
        <v>1139</v>
      </c>
      <c r="O15" s="83">
        <v>82.6</v>
      </c>
      <c r="P15" s="83">
        <v>7.3</v>
      </c>
      <c r="Q15" s="83">
        <v>56.5</v>
      </c>
      <c r="R15" s="83">
        <v>82.1</v>
      </c>
      <c r="S15" s="83">
        <v>41.4</v>
      </c>
      <c r="T15" s="83">
        <v>0.8</v>
      </c>
    </row>
    <row r="16" spans="1:20" ht="14.1" customHeight="1" x14ac:dyDescent="0.2">
      <c r="A16" s="9"/>
      <c r="B16" s="38">
        <v>13</v>
      </c>
      <c r="C16" s="111" t="s">
        <v>405</v>
      </c>
      <c r="D16" s="112">
        <v>0.65471999999999997</v>
      </c>
      <c r="E16" s="35" t="s">
        <v>396</v>
      </c>
      <c r="F16" s="9"/>
      <c r="G16" s="73" t="s">
        <v>395</v>
      </c>
      <c r="H16" s="80" t="s">
        <v>415</v>
      </c>
      <c r="I16" s="81">
        <v>0.70216900000000004</v>
      </c>
      <c r="J16" s="82">
        <v>24.4</v>
      </c>
      <c r="K16" s="82">
        <v>318.2</v>
      </c>
      <c r="L16" s="83">
        <v>43.9</v>
      </c>
      <c r="M16" s="83">
        <v>95.6</v>
      </c>
      <c r="N16" s="82">
        <v>1124</v>
      </c>
      <c r="O16" s="83">
        <v>91.1</v>
      </c>
      <c r="P16" s="83">
        <v>7.2</v>
      </c>
      <c r="Q16" s="83">
        <v>65.7</v>
      </c>
      <c r="R16" s="83">
        <v>65.599999999999994</v>
      </c>
      <c r="S16" s="83">
        <v>63.2</v>
      </c>
      <c r="T16" s="83">
        <v>2.8</v>
      </c>
    </row>
    <row r="17" spans="1:20" ht="14.1" customHeight="1" x14ac:dyDescent="0.2">
      <c r="A17" s="9"/>
      <c r="B17" s="38">
        <v>14</v>
      </c>
      <c r="C17" s="111" t="s">
        <v>412</v>
      </c>
      <c r="D17" s="112">
        <v>0.65263499999999997</v>
      </c>
      <c r="E17" s="35" t="s">
        <v>400</v>
      </c>
      <c r="F17" s="9"/>
      <c r="G17" s="127" t="s">
        <v>402</v>
      </c>
      <c r="H17" s="80" t="s">
        <v>416</v>
      </c>
      <c r="I17" s="81">
        <v>0.67642999999999998</v>
      </c>
      <c r="J17" s="82">
        <v>21.9</v>
      </c>
      <c r="K17" s="82">
        <v>166.3</v>
      </c>
      <c r="L17" s="83">
        <v>60.9</v>
      </c>
      <c r="M17" s="83">
        <v>82.2</v>
      </c>
      <c r="N17" s="82">
        <v>1033</v>
      </c>
      <c r="O17" s="83">
        <v>65</v>
      </c>
      <c r="P17" s="83">
        <v>8.6999999999999993</v>
      </c>
      <c r="Q17" s="83">
        <v>86.8</v>
      </c>
      <c r="R17" s="83">
        <v>32.299999999999997</v>
      </c>
      <c r="S17" s="83">
        <v>48.8</v>
      </c>
      <c r="T17" s="83">
        <v>1.7</v>
      </c>
    </row>
    <row r="18" spans="1:20" ht="14.1" customHeight="1" x14ac:dyDescent="0.2">
      <c r="A18" s="9"/>
      <c r="B18" s="38">
        <v>15</v>
      </c>
      <c r="C18" s="111" t="s">
        <v>407</v>
      </c>
      <c r="D18" s="112">
        <v>0.65196399999999999</v>
      </c>
      <c r="E18" s="35" t="s">
        <v>398</v>
      </c>
      <c r="F18" s="9"/>
      <c r="G18" s="73" t="s">
        <v>402</v>
      </c>
      <c r="H18" s="80" t="s">
        <v>383</v>
      </c>
      <c r="I18" s="81">
        <v>0.74230499999999999</v>
      </c>
      <c r="J18" s="82">
        <v>21.6</v>
      </c>
      <c r="K18" s="82">
        <v>220.5</v>
      </c>
      <c r="L18" s="83">
        <v>100</v>
      </c>
      <c r="M18" s="83">
        <v>93.8</v>
      </c>
      <c r="N18" s="82">
        <v>1140</v>
      </c>
      <c r="O18" s="83">
        <v>89.5</v>
      </c>
      <c r="P18" s="83">
        <v>8.1</v>
      </c>
      <c r="Q18" s="83">
        <v>84.1</v>
      </c>
      <c r="R18" s="83">
        <v>25</v>
      </c>
      <c r="S18" s="83">
        <v>65.099999999999994</v>
      </c>
      <c r="T18" s="83">
        <v>1.1000000000000001</v>
      </c>
    </row>
    <row r="19" spans="1:20" ht="14.1" customHeight="1" x14ac:dyDescent="0.2">
      <c r="A19" s="9"/>
      <c r="B19" s="38">
        <v>16</v>
      </c>
      <c r="C19" s="111" t="s">
        <v>417</v>
      </c>
      <c r="D19" s="112">
        <v>0.62268000000000001</v>
      </c>
      <c r="E19" s="35" t="s">
        <v>402</v>
      </c>
      <c r="F19" s="9"/>
      <c r="G19" s="127" t="s">
        <v>402</v>
      </c>
      <c r="H19" s="80" t="s">
        <v>417</v>
      </c>
      <c r="I19" s="81">
        <v>0.62268000000000001</v>
      </c>
      <c r="J19" s="82">
        <v>26.5</v>
      </c>
      <c r="K19" s="82">
        <v>436.4</v>
      </c>
      <c r="L19" s="83">
        <v>33.299999999999997</v>
      </c>
      <c r="M19" s="83">
        <v>8.3000000000000007</v>
      </c>
      <c r="N19" s="82">
        <v>1123</v>
      </c>
      <c r="O19" s="83">
        <v>98.6</v>
      </c>
      <c r="P19" s="83">
        <v>7.6</v>
      </c>
      <c r="Q19" s="83">
        <v>77.400000000000006</v>
      </c>
      <c r="R19" s="83">
        <v>88.4</v>
      </c>
      <c r="S19" s="83">
        <v>62</v>
      </c>
      <c r="T19" s="83">
        <v>0.2</v>
      </c>
    </row>
    <row r="20" spans="1:20" ht="14.1" customHeight="1" x14ac:dyDescent="0.2">
      <c r="A20" s="9"/>
      <c r="B20" s="38">
        <v>17</v>
      </c>
      <c r="C20" s="111" t="s">
        <v>413</v>
      </c>
      <c r="D20" s="112">
        <v>0.60214500000000004</v>
      </c>
      <c r="E20" s="35" t="s">
        <v>401</v>
      </c>
      <c r="F20" s="9"/>
      <c r="G20" s="128" t="s">
        <v>403</v>
      </c>
      <c r="H20" s="80" t="s">
        <v>418</v>
      </c>
      <c r="I20" s="81">
        <v>0.70299400000000001</v>
      </c>
      <c r="J20" s="82">
        <v>18.5</v>
      </c>
      <c r="K20" s="82">
        <v>234</v>
      </c>
      <c r="L20" s="83">
        <v>100</v>
      </c>
      <c r="M20" s="83">
        <v>53.1</v>
      </c>
      <c r="N20" s="82">
        <v>1034</v>
      </c>
      <c r="O20" s="83">
        <v>98.7</v>
      </c>
      <c r="P20" s="83">
        <v>8.9</v>
      </c>
      <c r="Q20" s="83">
        <v>90.2</v>
      </c>
      <c r="R20" s="83">
        <v>25.6</v>
      </c>
      <c r="S20" s="83">
        <v>38.700000000000003</v>
      </c>
      <c r="T20" s="83">
        <v>2.7</v>
      </c>
    </row>
    <row r="21" spans="1:20" ht="14.1" customHeight="1" x14ac:dyDescent="0.2">
      <c r="A21" s="9"/>
      <c r="B21" s="38">
        <v>18</v>
      </c>
      <c r="C21" s="111" t="s">
        <v>414</v>
      </c>
      <c r="D21" s="112">
        <v>0.58131600000000005</v>
      </c>
      <c r="E21" s="35" t="s">
        <v>395</v>
      </c>
      <c r="F21" s="9"/>
      <c r="G21" s="128" t="s">
        <v>403</v>
      </c>
      <c r="H21" s="80" t="s">
        <v>419</v>
      </c>
      <c r="I21" s="81">
        <v>0.69161399999999995</v>
      </c>
      <c r="J21" s="82">
        <v>20.3</v>
      </c>
      <c r="K21" s="82">
        <v>221.4</v>
      </c>
      <c r="L21" s="83">
        <v>60.6</v>
      </c>
      <c r="M21" s="83">
        <v>84.2</v>
      </c>
      <c r="N21" s="82">
        <v>1135</v>
      </c>
      <c r="O21" s="83">
        <v>77.099999999999994</v>
      </c>
      <c r="P21" s="83">
        <v>8.3000000000000007</v>
      </c>
      <c r="Q21" s="83">
        <v>83.9</v>
      </c>
      <c r="R21" s="83">
        <v>50.8</v>
      </c>
      <c r="S21" s="83">
        <v>27.5</v>
      </c>
      <c r="T21" s="83">
        <v>1.3</v>
      </c>
    </row>
    <row r="22" spans="1:20" ht="14.1" customHeight="1" x14ac:dyDescent="0.2">
      <c r="A22" s="9"/>
      <c r="B22" s="60">
        <v>19</v>
      </c>
      <c r="C22" s="109" t="s">
        <v>408</v>
      </c>
      <c r="D22" s="96">
        <v>0.55030100000000004</v>
      </c>
      <c r="E22" s="55" t="s">
        <v>399</v>
      </c>
      <c r="F22" s="9"/>
      <c r="G22" s="129" t="s">
        <v>403</v>
      </c>
      <c r="H22" s="86" t="s">
        <v>420</v>
      </c>
      <c r="I22" s="87">
        <v>0.68893000000000004</v>
      </c>
      <c r="J22" s="88">
        <v>21.5</v>
      </c>
      <c r="K22" s="89">
        <v>232</v>
      </c>
      <c r="L22" s="90">
        <v>83.7</v>
      </c>
      <c r="M22" s="90">
        <v>78.8</v>
      </c>
      <c r="N22" s="88">
        <v>1067</v>
      </c>
      <c r="O22" s="90">
        <v>68.599999999999994</v>
      </c>
      <c r="P22" s="91">
        <v>8.5</v>
      </c>
      <c r="Q22" s="91">
        <v>88</v>
      </c>
      <c r="R22" s="91">
        <v>41.8</v>
      </c>
      <c r="S22" s="91">
        <v>35.1</v>
      </c>
      <c r="T22" s="91">
        <v>1</v>
      </c>
    </row>
    <row r="23" spans="1:20" s="67" customFormat="1" ht="18" customHeight="1" x14ac:dyDescent="0.2">
      <c r="B23" s="218"/>
      <c r="C23" s="218"/>
      <c r="D23" s="218"/>
      <c r="G23" s="219" t="s">
        <v>78</v>
      </c>
      <c r="H23" s="219"/>
      <c r="I23" s="93">
        <v>0.67505999999999999</v>
      </c>
      <c r="J23" s="65">
        <v>24</v>
      </c>
      <c r="K23" s="65">
        <v>302.2</v>
      </c>
      <c r="L23" s="66">
        <v>89.6</v>
      </c>
      <c r="M23" s="66">
        <v>48.4</v>
      </c>
      <c r="N23" s="65">
        <v>1052</v>
      </c>
      <c r="O23" s="66">
        <v>97.1</v>
      </c>
      <c r="P23" s="66">
        <v>9.1</v>
      </c>
      <c r="Q23" s="66">
        <v>83.7</v>
      </c>
      <c r="R23" s="66">
        <v>35.1</v>
      </c>
      <c r="S23" s="66">
        <v>52.2</v>
      </c>
      <c r="T23" s="130">
        <v>100.1</v>
      </c>
    </row>
    <row r="24" spans="1:20" s="9" customFormat="1" ht="12.95" customHeight="1" x14ac:dyDescent="0.2">
      <c r="B24" s="220" t="s">
        <v>459</v>
      </c>
      <c r="C24" s="220"/>
      <c r="D24" s="220"/>
      <c r="E24" s="220"/>
    </row>
    <row r="25" spans="1:20" ht="12.95" customHeight="1" x14ac:dyDescent="0.2">
      <c r="A25" s="9"/>
      <c r="B25" s="9"/>
      <c r="C25" s="22"/>
      <c r="D25" s="22"/>
      <c r="E25" s="9"/>
      <c r="F25" s="9"/>
      <c r="G25" s="9"/>
      <c r="H25" s="9"/>
      <c r="I25" s="92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95" customHeight="1" x14ac:dyDescent="0.2">
      <c r="A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95" customHeight="1" x14ac:dyDescent="0.2">
      <c r="A27" s="9"/>
      <c r="B27" s="9"/>
      <c r="C27" s="22"/>
      <c r="D27" s="22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3"/>
      <c r="T27" s="157"/>
    </row>
    <row r="28" spans="1:20" ht="12.95" customHeight="1" x14ac:dyDescent="0.2">
      <c r="A28" s="9"/>
      <c r="B28" s="9"/>
      <c r="C28" s="22"/>
      <c r="D28" s="2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95" customHeight="1" x14ac:dyDescent="0.2">
      <c r="A29" s="9"/>
      <c r="B29" s="9"/>
      <c r="C29" s="22"/>
      <c r="D29" s="2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95" customHeight="1" x14ac:dyDescent="0.2">
      <c r="A30" s="9"/>
      <c r="B30" s="9"/>
      <c r="C30" s="22"/>
      <c r="D30" s="2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95" customHeight="1" x14ac:dyDescent="0.2">
      <c r="A31" s="9"/>
      <c r="B31" s="9"/>
      <c r="C31" s="22"/>
      <c r="D31" s="22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95" customHeight="1" x14ac:dyDescent="0.2">
      <c r="A32" s="9"/>
      <c r="B32" s="9"/>
      <c r="C32" s="22"/>
      <c r="D32" s="22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95" customHeight="1" x14ac:dyDescent="0.2">
      <c r="A33" s="9"/>
      <c r="B33" s="9"/>
      <c r="C33" s="22"/>
      <c r="D33" s="22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95" customHeight="1" x14ac:dyDescent="0.2">
      <c r="A34" s="9"/>
      <c r="B34" s="9"/>
      <c r="C34" s="22"/>
      <c r="D34" s="22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95" customHeight="1" x14ac:dyDescent="0.2">
      <c r="A35" s="9"/>
      <c r="B35" s="9"/>
      <c r="C35" s="22"/>
      <c r="D35" s="22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95" customHeight="1" x14ac:dyDescent="0.2">
      <c r="A36" s="9"/>
      <c r="B36" s="9"/>
      <c r="C36" s="22"/>
      <c r="D36" s="22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95" customHeight="1" x14ac:dyDescent="0.2">
      <c r="A37" s="9"/>
      <c r="B37" s="9"/>
      <c r="C37" s="22"/>
      <c r="D37" s="22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95" customHeight="1" x14ac:dyDescent="0.2">
      <c r="A38" s="9"/>
      <c r="B38" s="9"/>
      <c r="C38" s="22"/>
      <c r="D38" s="22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95" customHeight="1" x14ac:dyDescent="0.2">
      <c r="A39" s="9"/>
      <c r="B39" s="9"/>
      <c r="C39" s="22"/>
      <c r="D39" s="22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95" customHeight="1" x14ac:dyDescent="0.2">
      <c r="A40" s="9"/>
      <c r="B40" s="9"/>
      <c r="C40" s="22"/>
      <c r="D40" s="2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95" customHeight="1" x14ac:dyDescent="0.2">
      <c r="A41" s="9"/>
      <c r="B41" s="9"/>
      <c r="C41" s="22"/>
      <c r="D41" s="2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9"/>
      <c r="C42" s="22"/>
      <c r="D42" s="2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95" customHeight="1" x14ac:dyDescent="0.2">
      <c r="A43" s="9"/>
      <c r="B43" s="9"/>
      <c r="C43" s="22"/>
      <c r="D43" s="2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2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2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2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2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95" customHeight="1" x14ac:dyDescent="0.2">
      <c r="A48" s="9"/>
      <c r="B48" s="9"/>
      <c r="C48" s="22"/>
      <c r="D48" s="2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2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2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2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2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</sheetData>
  <mergeCells count="20">
    <mergeCell ref="B24:E24"/>
    <mergeCell ref="B2:E2"/>
    <mergeCell ref="B23:D23"/>
    <mergeCell ref="B3:C3"/>
    <mergeCell ref="G23:H23"/>
    <mergeCell ref="T2:T3"/>
    <mergeCell ref="G1:S1"/>
    <mergeCell ref="O2:O3"/>
    <mergeCell ref="P2:P3"/>
    <mergeCell ref="Q2:Q3"/>
    <mergeCell ref="R2:R3"/>
    <mergeCell ref="S2:S3"/>
    <mergeCell ref="G2:G3"/>
    <mergeCell ref="H2:H3"/>
    <mergeCell ref="I2:I3"/>
    <mergeCell ref="J2:J3"/>
    <mergeCell ref="K2:K3"/>
    <mergeCell ref="L2:L3"/>
    <mergeCell ref="M2:M3"/>
    <mergeCell ref="N2:N3"/>
  </mergeCells>
  <phoneticPr fontId="2" type="noConversion"/>
  <pageMargins left="0.75" right="0.75" top="1" bottom="1" header="0" footer="0"/>
  <pageSetup paperSize="9" orientation="portrait" horizontalDpi="4294967293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52"/>
  <sheetViews>
    <sheetView showGridLines="0" zoomScaleNormal="100" workbookViewId="0">
      <pane xSplit="5" ySplit="3" topLeftCell="F15" activePane="bottomRight" state="frozen"/>
      <selection pane="topRight" activeCell="F1" sqref="F1"/>
      <selection pane="bottomLeft" activeCell="A4" sqref="A4"/>
      <selection pane="bottomRight" activeCell="F20" sqref="F20"/>
    </sheetView>
  </sheetViews>
  <sheetFormatPr baseColWidth="10" defaultColWidth="11.42578125" defaultRowHeight="12.95" customHeight="1" x14ac:dyDescent="0.2"/>
  <cols>
    <col min="1" max="1" width="3.7109375" style="12" customWidth="1"/>
    <col min="2" max="2" width="4.7109375" style="30" customWidth="1"/>
    <col min="3" max="3" width="18.5703125" style="17" bestFit="1" customWidth="1"/>
    <col min="4" max="4" width="11.7109375" style="25" customWidth="1"/>
    <col min="5" max="5" width="15.7109375" style="12" bestFit="1" customWidth="1"/>
    <col min="6" max="6" width="11.42578125" style="12"/>
    <col min="7" max="7" width="15.7109375" style="24" customWidth="1"/>
    <col min="8" max="8" width="19.42578125" style="17" bestFit="1" customWidth="1"/>
    <col min="9" max="9" width="9" style="43" customWidth="1"/>
    <col min="10" max="10" width="8.140625" style="24" customWidth="1"/>
    <col min="11" max="11" width="7.42578125" style="24" customWidth="1"/>
    <col min="12" max="12" width="9" style="24" customWidth="1"/>
    <col min="13" max="13" width="9.140625" style="24" customWidth="1"/>
    <col min="14" max="14" width="7.85546875" style="24" customWidth="1"/>
    <col min="15" max="15" width="7.140625" style="24" customWidth="1"/>
    <col min="16" max="16" width="8.140625" style="24" customWidth="1"/>
    <col min="17" max="17" width="9" style="24" customWidth="1"/>
    <col min="18" max="18" width="9.85546875" style="24" customWidth="1"/>
    <col min="19" max="19" width="9.5703125" style="24" customWidth="1"/>
    <col min="20" max="16384" width="11.42578125" style="12"/>
  </cols>
  <sheetData>
    <row r="1" spans="1:20" ht="30" customHeight="1" x14ac:dyDescent="0.2">
      <c r="A1" s="9"/>
      <c r="B1" s="28"/>
      <c r="C1" s="22"/>
      <c r="D1" s="19"/>
      <c r="E1" s="9"/>
      <c r="F1" s="9"/>
      <c r="G1" s="206" t="s">
        <v>467</v>
      </c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9"/>
    </row>
    <row r="2" spans="1:20" ht="48" customHeight="1" x14ac:dyDescent="0.25">
      <c r="A2" s="9"/>
      <c r="B2" s="215" t="s">
        <v>461</v>
      </c>
      <c r="C2" s="215"/>
      <c r="D2" s="215"/>
      <c r="E2" s="215"/>
      <c r="F2" s="9"/>
      <c r="G2" s="209" t="s">
        <v>30</v>
      </c>
      <c r="H2" s="211" t="s">
        <v>25</v>
      </c>
      <c r="I2" s="211" t="s">
        <v>81</v>
      </c>
      <c r="J2" s="213" t="s">
        <v>29</v>
      </c>
      <c r="K2" s="213" t="s">
        <v>31</v>
      </c>
      <c r="L2" s="213" t="s">
        <v>32</v>
      </c>
      <c r="M2" s="213" t="s">
        <v>52</v>
      </c>
      <c r="N2" s="213" t="s">
        <v>54</v>
      </c>
      <c r="O2" s="216" t="s">
        <v>53</v>
      </c>
      <c r="P2" s="209" t="s">
        <v>55</v>
      </c>
      <c r="Q2" s="213" t="s">
        <v>35</v>
      </c>
      <c r="R2" s="213" t="s">
        <v>33</v>
      </c>
      <c r="S2" s="213" t="s">
        <v>34</v>
      </c>
      <c r="T2" s="221" t="s">
        <v>432</v>
      </c>
    </row>
    <row r="3" spans="1:20" s="20" customFormat="1" ht="21" customHeight="1" x14ac:dyDescent="0.2">
      <c r="A3" s="10"/>
      <c r="B3" s="207" t="s">
        <v>25</v>
      </c>
      <c r="C3" s="208"/>
      <c r="D3" s="54" t="s">
        <v>23</v>
      </c>
      <c r="E3" s="33" t="s">
        <v>30</v>
      </c>
      <c r="F3" s="10"/>
      <c r="G3" s="210"/>
      <c r="H3" s="212"/>
      <c r="I3" s="212"/>
      <c r="J3" s="214"/>
      <c r="K3" s="214"/>
      <c r="L3" s="214"/>
      <c r="M3" s="214"/>
      <c r="N3" s="214"/>
      <c r="O3" s="217"/>
      <c r="P3" s="210"/>
      <c r="Q3" s="214"/>
      <c r="R3" s="214"/>
      <c r="S3" s="214"/>
      <c r="T3" s="222"/>
    </row>
    <row r="4" spans="1:20" ht="14.1" customHeight="1" x14ac:dyDescent="0.2">
      <c r="A4" s="9"/>
      <c r="B4" s="37">
        <v>1</v>
      </c>
      <c r="C4" s="101" t="s">
        <v>438</v>
      </c>
      <c r="D4" s="50">
        <v>0.74334900000000004</v>
      </c>
      <c r="E4" s="34" t="s">
        <v>421</v>
      </c>
      <c r="F4" s="9"/>
      <c r="G4" s="73" t="s">
        <v>421</v>
      </c>
      <c r="H4" s="74" t="s">
        <v>424</v>
      </c>
      <c r="I4" s="75">
        <v>0.71284000000000003</v>
      </c>
      <c r="J4" s="76">
        <v>12.1</v>
      </c>
      <c r="K4" s="77">
        <v>177.7</v>
      </c>
      <c r="L4" s="78">
        <v>44.9</v>
      </c>
      <c r="M4" s="78">
        <v>40</v>
      </c>
      <c r="N4" s="76">
        <v>1638</v>
      </c>
      <c r="O4" s="78">
        <v>71.7</v>
      </c>
      <c r="P4" s="79">
        <v>10.7</v>
      </c>
      <c r="Q4" s="79">
        <v>92.3</v>
      </c>
      <c r="R4" s="79">
        <v>28.8</v>
      </c>
      <c r="S4" s="79">
        <v>74.599999999999994</v>
      </c>
      <c r="T4" s="79">
        <v>50.9</v>
      </c>
    </row>
    <row r="5" spans="1:20" ht="14.1" customHeight="1" x14ac:dyDescent="0.2">
      <c r="A5" s="9"/>
      <c r="B5" s="37">
        <v>2</v>
      </c>
      <c r="C5" s="101" t="s">
        <v>425</v>
      </c>
      <c r="D5" s="50">
        <v>0.733815</v>
      </c>
      <c r="E5" s="34" t="s">
        <v>421</v>
      </c>
      <c r="F5" s="9"/>
      <c r="G5" s="127" t="s">
        <v>421</v>
      </c>
      <c r="H5" s="80" t="s">
        <v>425</v>
      </c>
      <c r="I5" s="81">
        <v>0.733815</v>
      </c>
      <c r="J5" s="82">
        <v>16.600000000000001</v>
      </c>
      <c r="K5" s="82">
        <v>126.7</v>
      </c>
      <c r="L5" s="83">
        <v>65.3</v>
      </c>
      <c r="M5" s="83">
        <v>88.3</v>
      </c>
      <c r="N5" s="82">
        <v>2016</v>
      </c>
      <c r="O5" s="83">
        <v>49.6</v>
      </c>
      <c r="P5" s="83">
        <v>8.6999999999999993</v>
      </c>
      <c r="Q5" s="83">
        <v>79.5</v>
      </c>
      <c r="R5" s="83">
        <v>39.299999999999997</v>
      </c>
      <c r="S5" s="83">
        <v>68.099999999999994</v>
      </c>
      <c r="T5" s="83">
        <v>7.1</v>
      </c>
    </row>
    <row r="6" spans="1:20" ht="14.1" customHeight="1" x14ac:dyDescent="0.2">
      <c r="A6" s="9"/>
      <c r="B6" s="37">
        <v>3</v>
      </c>
      <c r="C6" s="101" t="s">
        <v>424</v>
      </c>
      <c r="D6" s="50">
        <v>0.71284000000000003</v>
      </c>
      <c r="E6" s="34" t="s">
        <v>421</v>
      </c>
      <c r="F6" s="9"/>
      <c r="G6" s="128" t="s">
        <v>421</v>
      </c>
      <c r="H6" s="80" t="s">
        <v>426</v>
      </c>
      <c r="I6" s="81">
        <v>0.70013499999999995</v>
      </c>
      <c r="J6" s="82">
        <v>19.5</v>
      </c>
      <c r="K6" s="84">
        <v>232.1</v>
      </c>
      <c r="L6" s="83">
        <v>50</v>
      </c>
      <c r="M6" s="83">
        <v>100</v>
      </c>
      <c r="N6" s="82">
        <v>2552</v>
      </c>
      <c r="O6" s="83">
        <v>70.599999999999994</v>
      </c>
      <c r="P6" s="85">
        <v>7.5</v>
      </c>
      <c r="Q6" s="85">
        <v>51.8</v>
      </c>
      <c r="R6" s="85">
        <v>71.900000000000006</v>
      </c>
      <c r="S6" s="85">
        <v>16</v>
      </c>
      <c r="T6" s="85">
        <v>1.5</v>
      </c>
    </row>
    <row r="7" spans="1:20" ht="14.1" customHeight="1" x14ac:dyDescent="0.2">
      <c r="A7" s="9"/>
      <c r="B7" s="37">
        <v>4</v>
      </c>
      <c r="C7" s="101" t="s">
        <v>426</v>
      </c>
      <c r="D7" s="50">
        <v>0.70013499999999995</v>
      </c>
      <c r="E7" s="34" t="s">
        <v>421</v>
      </c>
      <c r="F7" s="9"/>
      <c r="G7" s="128" t="s">
        <v>421</v>
      </c>
      <c r="H7" s="80" t="s">
        <v>438</v>
      </c>
      <c r="I7" s="81">
        <v>0.74334900000000004</v>
      </c>
      <c r="J7" s="82">
        <v>17.7</v>
      </c>
      <c r="K7" s="84">
        <v>242.3</v>
      </c>
      <c r="L7" s="83">
        <v>50</v>
      </c>
      <c r="M7" s="83">
        <v>100</v>
      </c>
      <c r="N7" s="82">
        <v>2646</v>
      </c>
      <c r="O7" s="83">
        <v>81.2</v>
      </c>
      <c r="P7" s="85">
        <v>7.9</v>
      </c>
      <c r="Q7" s="85">
        <v>61.1</v>
      </c>
      <c r="R7" s="85">
        <v>74</v>
      </c>
      <c r="S7" s="85">
        <v>27.1</v>
      </c>
      <c r="T7" s="85">
        <v>2.7</v>
      </c>
    </row>
    <row r="8" spans="1:20" ht="14.1" customHeight="1" x14ac:dyDescent="0.2">
      <c r="A8" s="9"/>
      <c r="B8" s="37">
        <v>5</v>
      </c>
      <c r="C8" s="101" t="s">
        <v>429</v>
      </c>
      <c r="D8" s="50">
        <v>0.68757699999999999</v>
      </c>
      <c r="E8" s="34" t="s">
        <v>423</v>
      </c>
      <c r="F8" s="9"/>
      <c r="G8" s="73" t="s">
        <v>422</v>
      </c>
      <c r="H8" s="80" t="s">
        <v>427</v>
      </c>
      <c r="I8" s="81">
        <v>0.67383800000000005</v>
      </c>
      <c r="J8" s="82">
        <v>27.5</v>
      </c>
      <c r="K8" s="84">
        <v>353.8</v>
      </c>
      <c r="L8" s="83">
        <v>52.5</v>
      </c>
      <c r="M8" s="83">
        <v>54</v>
      </c>
      <c r="N8" s="82">
        <v>2384</v>
      </c>
      <c r="O8" s="83">
        <v>100</v>
      </c>
      <c r="P8" s="85">
        <v>8.5</v>
      </c>
      <c r="Q8" s="85">
        <v>69.8</v>
      </c>
      <c r="R8" s="85">
        <v>51.1</v>
      </c>
      <c r="S8" s="85">
        <v>61.4</v>
      </c>
      <c r="T8" s="85">
        <v>4.7</v>
      </c>
    </row>
    <row r="9" spans="1:20" ht="14.1" customHeight="1" x14ac:dyDescent="0.2">
      <c r="A9" s="9"/>
      <c r="B9" s="37">
        <v>6</v>
      </c>
      <c r="C9" s="101" t="s">
        <v>428</v>
      </c>
      <c r="D9" s="50">
        <v>0.68189100000000002</v>
      </c>
      <c r="E9" s="34" t="s">
        <v>421</v>
      </c>
      <c r="F9" s="9"/>
      <c r="G9" s="128" t="s">
        <v>423</v>
      </c>
      <c r="H9" s="80" t="s">
        <v>439</v>
      </c>
      <c r="I9" s="81">
        <v>0.53760200000000002</v>
      </c>
      <c r="J9" s="82">
        <v>34.9</v>
      </c>
      <c r="K9" s="84">
        <v>320.89999999999998</v>
      </c>
      <c r="L9" s="83">
        <v>28.6</v>
      </c>
      <c r="M9" s="83">
        <v>100</v>
      </c>
      <c r="N9" s="82">
        <v>2468</v>
      </c>
      <c r="O9" s="83">
        <v>43.9</v>
      </c>
      <c r="P9" s="85">
        <v>6.8</v>
      </c>
      <c r="Q9" s="85">
        <v>31.9</v>
      </c>
      <c r="R9" s="85">
        <v>60.9</v>
      </c>
      <c r="S9" s="85">
        <v>7.4</v>
      </c>
      <c r="T9" s="85">
        <v>2.2000000000000002</v>
      </c>
    </row>
    <row r="10" spans="1:20" ht="14.1" customHeight="1" x14ac:dyDescent="0.2">
      <c r="A10" s="9"/>
      <c r="B10" s="37">
        <v>7</v>
      </c>
      <c r="C10" s="101" t="s">
        <v>427</v>
      </c>
      <c r="D10" s="50">
        <v>0.67383800000000005</v>
      </c>
      <c r="E10" s="34" t="s">
        <v>422</v>
      </c>
      <c r="F10" s="9"/>
      <c r="G10" s="73" t="s">
        <v>421</v>
      </c>
      <c r="H10" s="80" t="s">
        <v>428</v>
      </c>
      <c r="I10" s="81">
        <v>0.68189100000000002</v>
      </c>
      <c r="J10" s="82">
        <v>26.5</v>
      </c>
      <c r="K10" s="84">
        <v>421.3</v>
      </c>
      <c r="L10" s="83">
        <v>60</v>
      </c>
      <c r="M10" s="83">
        <v>69.599999999999994</v>
      </c>
      <c r="N10" s="82">
        <v>2604</v>
      </c>
      <c r="O10" s="83">
        <v>100</v>
      </c>
      <c r="P10" s="85">
        <v>7.2</v>
      </c>
      <c r="Q10" s="85">
        <v>59.6</v>
      </c>
      <c r="R10" s="85">
        <v>83.2</v>
      </c>
      <c r="S10" s="85">
        <v>21.2</v>
      </c>
      <c r="T10" s="85">
        <v>4</v>
      </c>
    </row>
    <row r="11" spans="1:20" ht="14.1" customHeight="1" x14ac:dyDescent="0.2">
      <c r="A11" s="9"/>
      <c r="B11" s="37">
        <v>8</v>
      </c>
      <c r="C11" s="101" t="s">
        <v>443</v>
      </c>
      <c r="D11" s="50">
        <v>0.67076999999999998</v>
      </c>
      <c r="E11" s="34" t="s">
        <v>423</v>
      </c>
      <c r="F11" s="9"/>
      <c r="G11" s="127" t="s">
        <v>423</v>
      </c>
      <c r="H11" s="80" t="s">
        <v>429</v>
      </c>
      <c r="I11" s="81">
        <v>0.68757699999999999</v>
      </c>
      <c r="J11" s="82">
        <v>18.3</v>
      </c>
      <c r="K11" s="84">
        <v>332.1</v>
      </c>
      <c r="L11" s="83">
        <v>61</v>
      </c>
      <c r="M11" s="83">
        <v>69.099999999999994</v>
      </c>
      <c r="N11" s="82">
        <v>2486</v>
      </c>
      <c r="O11" s="83">
        <v>52.9</v>
      </c>
      <c r="P11" s="85">
        <v>8.4</v>
      </c>
      <c r="Q11" s="85">
        <v>63.9</v>
      </c>
      <c r="R11" s="85">
        <v>82.6</v>
      </c>
      <c r="S11" s="85">
        <v>22.3</v>
      </c>
      <c r="T11" s="85">
        <v>5.9</v>
      </c>
    </row>
    <row r="12" spans="1:20" ht="14.1" customHeight="1" x14ac:dyDescent="0.2">
      <c r="A12" s="9"/>
      <c r="B12" s="37">
        <v>9</v>
      </c>
      <c r="C12" s="101" t="s">
        <v>441</v>
      </c>
      <c r="D12" s="50">
        <v>0.66263000000000005</v>
      </c>
      <c r="E12" s="34" t="s">
        <v>422</v>
      </c>
      <c r="F12" s="9"/>
      <c r="G12" s="127" t="s">
        <v>422</v>
      </c>
      <c r="H12" s="80" t="s">
        <v>412</v>
      </c>
      <c r="I12" s="81">
        <v>0.65379299999999996</v>
      </c>
      <c r="J12" s="82">
        <v>36.200000000000003</v>
      </c>
      <c r="K12" s="84">
        <v>480.8</v>
      </c>
      <c r="L12" s="83">
        <v>79.3</v>
      </c>
      <c r="M12" s="83">
        <v>91.2</v>
      </c>
      <c r="N12" s="82">
        <v>2433</v>
      </c>
      <c r="O12" s="83">
        <v>87.1</v>
      </c>
      <c r="P12" s="85">
        <v>7.6</v>
      </c>
      <c r="Q12" s="85">
        <v>62.7</v>
      </c>
      <c r="R12" s="85">
        <v>82</v>
      </c>
      <c r="S12" s="85">
        <v>9.5</v>
      </c>
      <c r="T12" s="85">
        <v>5.6</v>
      </c>
    </row>
    <row r="13" spans="1:20" ht="14.1" customHeight="1" x14ac:dyDescent="0.2">
      <c r="A13" s="9"/>
      <c r="B13" s="37">
        <v>10</v>
      </c>
      <c r="C13" s="101" t="s">
        <v>412</v>
      </c>
      <c r="D13" s="50">
        <v>0.65379299999999996</v>
      </c>
      <c r="E13" s="34" t="s">
        <v>422</v>
      </c>
      <c r="F13" s="9"/>
      <c r="G13" s="127" t="s">
        <v>422</v>
      </c>
      <c r="H13" s="80" t="s">
        <v>440</v>
      </c>
      <c r="I13" s="81">
        <v>0.559056</v>
      </c>
      <c r="J13" s="82">
        <v>24.5</v>
      </c>
      <c r="K13" s="84">
        <v>264.2</v>
      </c>
      <c r="L13" s="83">
        <v>54.1</v>
      </c>
      <c r="M13" s="83">
        <v>67.8</v>
      </c>
      <c r="N13" s="82">
        <v>2017</v>
      </c>
      <c r="O13" s="83">
        <v>86.7</v>
      </c>
      <c r="P13" s="85">
        <v>7.4</v>
      </c>
      <c r="Q13" s="85">
        <v>16.600000000000001</v>
      </c>
      <c r="R13" s="85">
        <v>38.9</v>
      </c>
      <c r="S13" s="85">
        <v>1.5</v>
      </c>
      <c r="T13" s="85">
        <v>7.3</v>
      </c>
    </row>
    <row r="14" spans="1:20" ht="14.1" customHeight="1" x14ac:dyDescent="0.2">
      <c r="A14" s="9"/>
      <c r="B14" s="37">
        <v>11</v>
      </c>
      <c r="C14" s="101" t="s">
        <v>444</v>
      </c>
      <c r="D14" s="50">
        <v>0.65130500000000002</v>
      </c>
      <c r="E14" s="34" t="s">
        <v>423</v>
      </c>
      <c r="F14" s="9"/>
      <c r="G14" s="127" t="s">
        <v>422</v>
      </c>
      <c r="H14" s="80" t="s">
        <v>441</v>
      </c>
      <c r="I14" s="81">
        <v>0.66263000000000005</v>
      </c>
      <c r="J14" s="82">
        <v>29.2</v>
      </c>
      <c r="K14" s="84">
        <v>521.9</v>
      </c>
      <c r="L14" s="83">
        <v>41.9</v>
      </c>
      <c r="M14" s="83">
        <v>59.1</v>
      </c>
      <c r="N14" s="82">
        <v>2646</v>
      </c>
      <c r="O14" s="83">
        <v>100</v>
      </c>
      <c r="P14" s="85">
        <v>7.8</v>
      </c>
      <c r="Q14" s="85">
        <v>75.400000000000006</v>
      </c>
      <c r="R14" s="85">
        <v>81.400000000000006</v>
      </c>
      <c r="S14" s="85">
        <v>28.9</v>
      </c>
      <c r="T14" s="85">
        <v>1.6</v>
      </c>
    </row>
    <row r="15" spans="1:20" ht="14.1" customHeight="1" x14ac:dyDescent="0.2">
      <c r="A15" s="9"/>
      <c r="B15" s="37">
        <v>12</v>
      </c>
      <c r="C15" s="101" t="s">
        <v>442</v>
      </c>
      <c r="D15" s="50">
        <v>0.60064600000000001</v>
      </c>
      <c r="E15" s="34" t="s">
        <v>422</v>
      </c>
      <c r="F15" s="9"/>
      <c r="G15" s="128" t="s">
        <v>422</v>
      </c>
      <c r="H15" s="80" t="s">
        <v>442</v>
      </c>
      <c r="I15" s="81">
        <v>0.60064600000000001</v>
      </c>
      <c r="J15" s="82">
        <v>31.5</v>
      </c>
      <c r="K15" s="84">
        <v>853.9</v>
      </c>
      <c r="L15" s="83">
        <v>46.4</v>
      </c>
      <c r="M15" s="83">
        <v>37.9</v>
      </c>
      <c r="N15" s="82">
        <v>2489</v>
      </c>
      <c r="O15" s="83">
        <v>100</v>
      </c>
      <c r="P15" s="85">
        <v>7.6</v>
      </c>
      <c r="Q15" s="85">
        <v>67.5</v>
      </c>
      <c r="R15" s="85">
        <v>81.5</v>
      </c>
      <c r="S15" s="85">
        <v>38.6</v>
      </c>
      <c r="T15" s="85">
        <v>1.2</v>
      </c>
    </row>
    <row r="16" spans="1:20" ht="14.1" customHeight="1" x14ac:dyDescent="0.2">
      <c r="A16" s="9"/>
      <c r="B16" s="37">
        <v>13</v>
      </c>
      <c r="C16" s="101" t="s">
        <v>430</v>
      </c>
      <c r="D16" s="50">
        <v>0.59875900000000004</v>
      </c>
      <c r="E16" s="34" t="s">
        <v>423</v>
      </c>
      <c r="F16" s="9"/>
      <c r="G16" s="73" t="s">
        <v>423</v>
      </c>
      <c r="H16" s="80" t="s">
        <v>443</v>
      </c>
      <c r="I16" s="81">
        <v>0.67076999999999998</v>
      </c>
      <c r="J16" s="82">
        <v>30.5</v>
      </c>
      <c r="K16" s="84">
        <v>334.5</v>
      </c>
      <c r="L16" s="83">
        <v>85.7</v>
      </c>
      <c r="M16" s="83">
        <v>100</v>
      </c>
      <c r="N16" s="82">
        <v>2364</v>
      </c>
      <c r="O16" s="83">
        <v>68.5</v>
      </c>
      <c r="P16" s="85">
        <v>7.9</v>
      </c>
      <c r="Q16" s="85">
        <v>59.8</v>
      </c>
      <c r="R16" s="85">
        <v>70.599999999999994</v>
      </c>
      <c r="S16" s="85">
        <v>9.5</v>
      </c>
      <c r="T16" s="85">
        <v>1.6</v>
      </c>
    </row>
    <row r="17" spans="1:20" ht="14.1" customHeight="1" x14ac:dyDescent="0.2">
      <c r="A17" s="9"/>
      <c r="B17" s="37">
        <v>14</v>
      </c>
      <c r="C17" s="101" t="s">
        <v>440</v>
      </c>
      <c r="D17" s="50">
        <v>0.559056</v>
      </c>
      <c r="E17" s="34" t="s">
        <v>422</v>
      </c>
      <c r="F17" s="9"/>
      <c r="G17" s="127" t="s">
        <v>423</v>
      </c>
      <c r="H17" s="80" t="s">
        <v>444</v>
      </c>
      <c r="I17" s="81">
        <v>0.65130500000000002</v>
      </c>
      <c r="J17" s="82">
        <v>27.3</v>
      </c>
      <c r="K17" s="84">
        <v>447.9</v>
      </c>
      <c r="L17" s="83">
        <v>38.700000000000003</v>
      </c>
      <c r="M17" s="83">
        <v>100</v>
      </c>
      <c r="N17" s="82">
        <v>2417</v>
      </c>
      <c r="O17" s="83">
        <v>77.8</v>
      </c>
      <c r="P17" s="85">
        <v>7.4</v>
      </c>
      <c r="Q17" s="85">
        <v>55.1</v>
      </c>
      <c r="R17" s="85">
        <v>76.2</v>
      </c>
      <c r="S17" s="85">
        <v>14.1</v>
      </c>
      <c r="T17" s="85">
        <v>2.1</v>
      </c>
    </row>
    <row r="18" spans="1:20" ht="14.1" customHeight="1" x14ac:dyDescent="0.2">
      <c r="A18" s="9"/>
      <c r="B18" s="121">
        <v>15</v>
      </c>
      <c r="C18" s="122" t="s">
        <v>439</v>
      </c>
      <c r="D18" s="119">
        <v>0.53760200000000002</v>
      </c>
      <c r="E18" s="120" t="s">
        <v>423</v>
      </c>
      <c r="F18" s="9"/>
      <c r="G18" s="129" t="s">
        <v>423</v>
      </c>
      <c r="H18" s="86" t="s">
        <v>430</v>
      </c>
      <c r="I18" s="87">
        <v>0.59875900000000004</v>
      </c>
      <c r="J18" s="88">
        <v>49.1</v>
      </c>
      <c r="K18" s="89">
        <v>258.39999999999998</v>
      </c>
      <c r="L18" s="90">
        <v>54.5</v>
      </c>
      <c r="M18" s="90">
        <v>100</v>
      </c>
      <c r="N18" s="88">
        <v>2392</v>
      </c>
      <c r="O18" s="90">
        <v>83.5</v>
      </c>
      <c r="P18" s="91">
        <v>7.5</v>
      </c>
      <c r="Q18" s="91">
        <v>53.6</v>
      </c>
      <c r="R18" s="91">
        <v>78.8</v>
      </c>
      <c r="S18" s="91">
        <v>18.600000000000001</v>
      </c>
      <c r="T18" s="91">
        <v>1.6</v>
      </c>
    </row>
    <row r="19" spans="1:20" s="64" customFormat="1" ht="18" customHeight="1" x14ac:dyDescent="0.2">
      <c r="C19" s="67"/>
      <c r="G19" s="219" t="s">
        <v>80</v>
      </c>
      <c r="H19" s="219"/>
      <c r="I19" s="93">
        <v>0.65786699999999998</v>
      </c>
      <c r="J19" s="65">
        <v>23</v>
      </c>
      <c r="K19" s="65">
        <v>253.1</v>
      </c>
      <c r="L19" s="66">
        <v>48.1</v>
      </c>
      <c r="M19" s="66">
        <v>49</v>
      </c>
      <c r="N19" s="65">
        <v>1986</v>
      </c>
      <c r="O19" s="66">
        <v>75.599999999999994</v>
      </c>
      <c r="P19" s="66">
        <v>9.1</v>
      </c>
      <c r="Q19" s="66">
        <v>71.8</v>
      </c>
      <c r="R19" s="66">
        <v>50.1</v>
      </c>
      <c r="S19" s="66">
        <v>46.6</v>
      </c>
      <c r="T19" s="130">
        <v>99.999999999999986</v>
      </c>
    </row>
    <row r="20" spans="1:20" s="9" customFormat="1" ht="12.95" customHeight="1" x14ac:dyDescent="0.2">
      <c r="B20" s="220" t="s">
        <v>459</v>
      </c>
      <c r="C20" s="220"/>
      <c r="D20" s="220"/>
      <c r="E20" s="220"/>
    </row>
    <row r="21" spans="1:20" ht="12.95" customHeight="1" x14ac:dyDescent="0.2">
      <c r="A21" s="9"/>
      <c r="B21" s="9"/>
      <c r="C21" s="22"/>
      <c r="D21" s="9"/>
      <c r="E21" s="9"/>
      <c r="F21" s="9"/>
      <c r="G21" s="9"/>
      <c r="H21" s="9"/>
      <c r="I21" s="92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  <row r="22" spans="1:20" ht="12.95" customHeight="1" x14ac:dyDescent="0.2">
      <c r="A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</row>
    <row r="23" spans="1:20" ht="12.95" customHeight="1" x14ac:dyDescent="0.2">
      <c r="A23" s="9"/>
      <c r="B23" s="9"/>
      <c r="C23" s="22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</row>
    <row r="24" spans="1:20" ht="12.95" customHeight="1" x14ac:dyDescent="0.2">
      <c r="A24" s="9"/>
      <c r="B24" s="9"/>
      <c r="C24" s="22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0" ht="12.95" customHeight="1" x14ac:dyDescent="0.2">
      <c r="A25" s="9"/>
      <c r="B25" s="9"/>
      <c r="C25" s="22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</row>
    <row r="26" spans="1:20" ht="12.95" customHeight="1" x14ac:dyDescent="0.2">
      <c r="A26" s="9"/>
      <c r="B26" s="9"/>
      <c r="C26" s="22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</row>
    <row r="27" spans="1:20" ht="12.95" customHeight="1" x14ac:dyDescent="0.2">
      <c r="A27" s="9"/>
      <c r="B27" s="9"/>
      <c r="C27" s="22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  <row r="28" spans="1:20" ht="12.95" customHeight="1" x14ac:dyDescent="0.2">
      <c r="A28" s="9"/>
      <c r="B28" s="9"/>
      <c r="C28" s="22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</row>
    <row r="29" spans="1:20" ht="12.95" customHeight="1" x14ac:dyDescent="0.2">
      <c r="A29" s="9"/>
      <c r="B29" s="9"/>
      <c r="C29" s="22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</row>
    <row r="30" spans="1:20" ht="12.95" customHeight="1" x14ac:dyDescent="0.2">
      <c r="A30" s="9"/>
      <c r="B30" s="9"/>
      <c r="C30" s="22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</row>
    <row r="31" spans="1:20" ht="12.95" customHeight="1" x14ac:dyDescent="0.2">
      <c r="A31" s="9"/>
      <c r="B31" s="9"/>
      <c r="C31" s="22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</row>
    <row r="32" spans="1:20" ht="12.95" customHeight="1" x14ac:dyDescent="0.2">
      <c r="A32" s="9"/>
      <c r="B32" s="9"/>
      <c r="C32" s="22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</row>
    <row r="33" spans="1:20" ht="12.95" customHeight="1" x14ac:dyDescent="0.2">
      <c r="A33" s="9"/>
      <c r="B33" s="9"/>
      <c r="C33" s="22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</row>
    <row r="34" spans="1:20" ht="12.95" customHeight="1" x14ac:dyDescent="0.2">
      <c r="A34" s="9"/>
      <c r="B34" s="9"/>
      <c r="C34" s="22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95" customHeight="1" x14ac:dyDescent="0.2">
      <c r="A35" s="9"/>
      <c r="B35" s="9"/>
      <c r="C35" s="22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 ht="12.95" customHeight="1" x14ac:dyDescent="0.2">
      <c r="A36" s="9"/>
      <c r="B36" s="9"/>
      <c r="C36" s="22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ht="12.95" customHeight="1" x14ac:dyDescent="0.2">
      <c r="A37" s="9"/>
      <c r="B37" s="9"/>
      <c r="C37" s="22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</row>
    <row r="38" spans="1:20" ht="12.95" customHeight="1" x14ac:dyDescent="0.2">
      <c r="A38" s="9"/>
      <c r="B38" s="9"/>
      <c r="C38" s="22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</row>
    <row r="39" spans="1:20" ht="12.95" customHeight="1" x14ac:dyDescent="0.2">
      <c r="A39" s="9"/>
      <c r="B39" s="9"/>
      <c r="C39" s="22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</row>
    <row r="40" spans="1:20" ht="12.95" customHeight="1" x14ac:dyDescent="0.2">
      <c r="A40" s="9"/>
      <c r="B40" s="9"/>
      <c r="C40" s="22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</row>
    <row r="41" spans="1:20" ht="12.95" customHeight="1" x14ac:dyDescent="0.2">
      <c r="A41" s="9"/>
      <c r="B41" s="9"/>
      <c r="C41" s="22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</row>
    <row r="42" spans="1:20" ht="12.95" customHeight="1" x14ac:dyDescent="0.2">
      <c r="A42" s="9"/>
      <c r="B42" s="9"/>
      <c r="C42" s="22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</row>
    <row r="43" spans="1:20" ht="12.95" customHeight="1" x14ac:dyDescent="0.2">
      <c r="A43" s="9"/>
      <c r="B43" s="9"/>
      <c r="C43" s="22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</row>
    <row r="44" spans="1:20" ht="12.95" customHeight="1" x14ac:dyDescent="0.2">
      <c r="A44" s="9"/>
      <c r="B44" s="9"/>
      <c r="C44" s="22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ht="12.95" customHeight="1" x14ac:dyDescent="0.2">
      <c r="A45" s="9"/>
      <c r="B45" s="9"/>
      <c r="C45" s="22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ht="12.95" customHeight="1" x14ac:dyDescent="0.2">
      <c r="A46" s="9"/>
      <c r="B46" s="9"/>
      <c r="C46" s="22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2.95" customHeight="1" x14ac:dyDescent="0.2">
      <c r="A47" s="9"/>
      <c r="B47" s="9"/>
      <c r="C47" s="22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2.95" customHeight="1" x14ac:dyDescent="0.2">
      <c r="A48" s="9"/>
      <c r="B48" s="9"/>
      <c r="C48" s="22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2.95" customHeight="1" x14ac:dyDescent="0.2">
      <c r="A49" s="9"/>
      <c r="B49" s="9"/>
      <c r="C49" s="22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2.95" customHeight="1" x14ac:dyDescent="0.2">
      <c r="A50" s="9"/>
      <c r="B50" s="9"/>
      <c r="C50" s="22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2.95" customHeight="1" x14ac:dyDescent="0.2">
      <c r="A51" s="9"/>
      <c r="B51" s="9"/>
      <c r="C51" s="22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  <row r="52" spans="1:20" ht="12.95" customHeight="1" x14ac:dyDescent="0.2">
      <c r="A52" s="9"/>
      <c r="B52" s="9"/>
      <c r="C52" s="22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</sheetData>
  <mergeCells count="19">
    <mergeCell ref="T2:T3"/>
    <mergeCell ref="B2:E2"/>
    <mergeCell ref="G19:H19"/>
    <mergeCell ref="B3:C3"/>
    <mergeCell ref="B20:E20"/>
    <mergeCell ref="G1:S1"/>
    <mergeCell ref="G2:G3"/>
    <mergeCell ref="H2:H3"/>
    <mergeCell ref="I2:I3"/>
    <mergeCell ref="J2:J3"/>
    <mergeCell ref="K2:K3"/>
    <mergeCell ref="R2:R3"/>
    <mergeCell ref="S2:S3"/>
    <mergeCell ref="L2:L3"/>
    <mergeCell ref="M2:M3"/>
    <mergeCell ref="N2:N3"/>
    <mergeCell ref="O2:O3"/>
    <mergeCell ref="P2:P3"/>
    <mergeCell ref="Q2:Q3"/>
  </mergeCells>
  <phoneticPr fontId="2" type="noConversion"/>
  <pageMargins left="0.75" right="0.75" top="1" bottom="1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Chuquisaca 2020</vt:lpstr>
      <vt:lpstr>La Paz 2020</vt:lpstr>
      <vt:lpstr>Cochabamba 2020</vt:lpstr>
      <vt:lpstr>Oruro 2020</vt:lpstr>
      <vt:lpstr>Potosi 2020</vt:lpstr>
      <vt:lpstr>Tarija 2020</vt:lpstr>
      <vt:lpstr>Sta.Cruz 2020</vt:lpstr>
      <vt:lpstr>Beni 2020</vt:lpstr>
      <vt:lpstr>Pando 2020</vt:lpstr>
      <vt:lpstr>BOLIVIA 2020</vt:lpstr>
      <vt:lpstr>ISD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ACER</cp:lastModifiedBy>
  <dcterms:created xsi:type="dcterms:W3CDTF">2006-06-12T01:02:56Z</dcterms:created>
  <dcterms:modified xsi:type="dcterms:W3CDTF">2022-06-24T16:56:55Z</dcterms:modified>
</cp:coreProperties>
</file>